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3"/>
  </bookViews>
  <sheets>
    <sheet name="1 вода" sheetId="1" r:id="rId1"/>
    <sheet name="1 вода тех" sheetId="16" r:id="rId2"/>
    <sheet name="1 стоки" sheetId="3" r:id="rId3"/>
    <sheet name="2 вода" sheetId="4" r:id="rId4"/>
    <sheet name="2 вода тех" sheetId="17" r:id="rId5"/>
    <sheet name="2 стоки" sheetId="6" r:id="rId6"/>
    <sheet name="3 вода" sheetId="7" r:id="rId7"/>
    <sheet name="3 вода тех" sheetId="18" r:id="rId8"/>
    <sheet name="3 стоки" sheetId="9" r:id="rId9"/>
    <sheet name="4 вода" sheetId="10" r:id="rId10"/>
    <sheet name="4 вода тех" sheetId="19" r:id="rId11"/>
    <sheet name="4 стоки" sheetId="12" r:id="rId12"/>
    <sheet name="7 вода" sheetId="13" r:id="rId13"/>
    <sheet name="7 вода тех" sheetId="20" r:id="rId14"/>
    <sheet name="7 стоки" sheetId="15" r:id="rId15"/>
  </sheets>
  <externalReferences>
    <externalReference r:id="rId16"/>
    <externalReference r:id="rId17"/>
    <externalReference r:id="rId18"/>
  </externalReferences>
  <definedNames>
    <definedName name="_GoBack" localSheetId="11">'4 стоки'!$B$4</definedName>
    <definedName name="_xlnm.Print_Area" localSheetId="12">'7 вода'!$A$1:$E$13</definedName>
    <definedName name="стокиобъем11" localSheetId="1">#REF!</definedName>
    <definedName name="стокиобъем11" localSheetId="4">#REF!</definedName>
    <definedName name="стокиобъем11" localSheetId="7">#REF!</definedName>
    <definedName name="стокиобъем11" localSheetId="9">#REF!</definedName>
    <definedName name="стокиобъем11" localSheetId="10">#REF!</definedName>
    <definedName name="стокиобъем11" localSheetId="12">#REF!</definedName>
    <definedName name="стокиобъем11" localSheetId="13">#REF!</definedName>
    <definedName name="стокиобъем11" localSheetId="14">#REF!</definedName>
    <definedName name="стокиобъем11">#REF!</definedName>
    <definedName name="стокиобъем12" localSheetId="1">#REF!</definedName>
    <definedName name="стокиобъем12" localSheetId="4">#REF!</definedName>
    <definedName name="стокиобъем12" localSheetId="7">#REF!</definedName>
    <definedName name="стокиобъем12" localSheetId="9">#REF!</definedName>
    <definedName name="стокиобъем12" localSheetId="10">#REF!</definedName>
    <definedName name="стокиобъем12" localSheetId="12">#REF!</definedName>
    <definedName name="стокиобъем12" localSheetId="13">#REF!</definedName>
    <definedName name="стокиобъем12" localSheetId="14">#REF!</definedName>
    <definedName name="стокиобъем12">#REF!</definedName>
    <definedName name="стокитариф11" localSheetId="1">#REF!</definedName>
    <definedName name="стокитариф11" localSheetId="4">#REF!</definedName>
    <definedName name="стокитариф11" localSheetId="7">#REF!</definedName>
    <definedName name="стокитариф11" localSheetId="9">#REF!</definedName>
    <definedName name="стокитариф11" localSheetId="10">#REF!</definedName>
    <definedName name="стокитариф11" localSheetId="12">#REF!</definedName>
    <definedName name="стокитариф11" localSheetId="13">#REF!</definedName>
    <definedName name="стокитариф11" localSheetId="14">#REF!</definedName>
    <definedName name="стокитариф11">#REF!</definedName>
    <definedName name="стокитариф12" localSheetId="1">#REF!</definedName>
    <definedName name="стокитариф12" localSheetId="4">#REF!</definedName>
    <definedName name="стокитариф12" localSheetId="7">#REF!</definedName>
    <definedName name="стокитариф12" localSheetId="9">#REF!</definedName>
    <definedName name="стокитариф12" localSheetId="10">#REF!</definedName>
    <definedName name="стокитариф12" localSheetId="12">#REF!</definedName>
    <definedName name="стокитариф12" localSheetId="13">#REF!</definedName>
    <definedName name="стокитариф12" localSheetId="14">#REF!</definedName>
    <definedName name="стокитариф12">#REF!</definedName>
  </definedNames>
  <calcPr calcId="145621"/>
</workbook>
</file>

<file path=xl/calcChain.xml><?xml version="1.0" encoding="utf-8"?>
<calcChain xmlns="http://schemas.openxmlformats.org/spreadsheetml/2006/main">
  <c r="D11" i="20" l="1"/>
  <c r="D10" i="20"/>
  <c r="E15" i="19"/>
  <c r="E14" i="19"/>
  <c r="E13" i="19"/>
  <c r="E12" i="19"/>
  <c r="E10" i="19"/>
  <c r="E9" i="19"/>
  <c r="A9" i="19"/>
  <c r="A10" i="19" s="1"/>
  <c r="A11" i="19" s="1"/>
  <c r="E8" i="19"/>
  <c r="D14" i="18"/>
  <c r="C14" i="18"/>
  <c r="E14" i="18" s="1"/>
  <c r="E12" i="18"/>
  <c r="D11" i="18"/>
  <c r="D13" i="18" s="1"/>
  <c r="D15" i="18" s="1"/>
  <c r="C11" i="18"/>
  <c r="C13" i="18" s="1"/>
  <c r="E10" i="18"/>
  <c r="E9" i="18"/>
  <c r="D15" i="17"/>
  <c r="C15" i="17"/>
  <c r="E15" i="17" s="1"/>
  <c r="D14" i="17"/>
  <c r="C14" i="17"/>
  <c r="E14" i="17" s="1"/>
  <c r="D13" i="17"/>
  <c r="C13" i="17"/>
  <c r="E13" i="17" s="1"/>
  <c r="D12" i="17"/>
  <c r="C12" i="17"/>
  <c r="E12" i="17" s="1"/>
  <c r="D11" i="17"/>
  <c r="C11" i="17"/>
  <c r="E11" i="17" s="1"/>
  <c r="D10" i="17"/>
  <c r="C10" i="17"/>
  <c r="E10" i="17" s="1"/>
  <c r="D9" i="17"/>
  <c r="D16" i="17" s="1"/>
  <c r="C9" i="17"/>
  <c r="C16" i="17" s="1"/>
  <c r="E43" i="16"/>
  <c r="E42" i="16"/>
  <c r="E40" i="16"/>
  <c r="E39" i="16"/>
  <c r="E38" i="16"/>
  <c r="D34" i="16"/>
  <c r="E34" i="16" s="1"/>
  <c r="D33" i="16"/>
  <c r="E33" i="16" s="1"/>
  <c r="E32" i="16"/>
  <c r="E31" i="16"/>
  <c r="E30" i="16"/>
  <c r="E29" i="16"/>
  <c r="E28" i="16"/>
  <c r="E27" i="16"/>
  <c r="D26" i="16"/>
  <c r="E26" i="16" s="1"/>
  <c r="E25" i="16"/>
  <c r="E24" i="16"/>
  <c r="E23" i="16"/>
  <c r="E20" i="16"/>
  <c r="E18" i="16"/>
  <c r="E14" i="16"/>
  <c r="E13" i="16"/>
  <c r="E12" i="16"/>
  <c r="E11" i="16"/>
  <c r="E10" i="16"/>
  <c r="C15" i="18" l="1"/>
  <c r="E13" i="18"/>
  <c r="E15" i="18" s="1"/>
  <c r="E11" i="18"/>
  <c r="E9" i="17"/>
  <c r="E16" i="17" s="1"/>
  <c r="D22" i="16"/>
  <c r="A10" i="12"/>
  <c r="A9" i="12"/>
  <c r="A9" i="10"/>
  <c r="A10" i="10" s="1"/>
  <c r="A11" i="10" s="1"/>
  <c r="A12" i="10" s="1"/>
  <c r="D21" i="16" l="1"/>
  <c r="E22" i="16"/>
  <c r="D36" i="16" l="1"/>
  <c r="E36" i="16" s="1"/>
  <c r="E21" i="16"/>
  <c r="D17" i="16"/>
  <c r="D19" i="16"/>
  <c r="E19" i="16" s="1"/>
  <c r="E17" i="16" l="1"/>
  <c r="D16" i="16"/>
  <c r="D37" i="16" l="1"/>
  <c r="E37" i="16" s="1"/>
  <c r="D15" i="16"/>
  <c r="E15" i="16" s="1"/>
  <c r="E16" i="16"/>
</calcChain>
</file>

<file path=xl/sharedStrings.xml><?xml version="1.0" encoding="utf-8"?>
<sst xmlns="http://schemas.openxmlformats.org/spreadsheetml/2006/main" count="472" uniqueCount="179">
  <si>
    <t>Приложение № 1 к экспертному заключению по делу № 294-13в</t>
  </si>
  <si>
    <t>Анализ основных технико – экономических показателей (питьевая вода)</t>
  </si>
  <si>
    <t>открытого акционерного общества «Богучанская ГЭС» (Кежемский район, г. Кодинск, ИНН 2420002597)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</si>
  <si>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</si>
  <si>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</si>
  <si>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</si>
  <si>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</si>
  <si>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</si>
  <si>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</si>
  <si>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</si>
  <si>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</si>
  <si>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</si>
  <si>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</si>
  <si>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</si>
  <si>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подъема)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</si>
  <si>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</si>
  <si>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</si>
  <si>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</si>
  <si>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</si>
  <si>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</si>
  <si>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</si>
  <si>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</si>
  <si>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</si>
  <si>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</si>
  <si>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</si>
  <si>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</si>
  <si>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</si>
  <si>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</si>
  <si>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</si>
  <si>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</si>
  <si>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</si>
  <si>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</si>
  <si>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</si>
  <si>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</si>
  <si>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</si>
  <si>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</si>
  <si>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</si>
  <si>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</si>
  <si>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</si>
  <si>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</si>
  <si>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</si>
  <si>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</si>
  <si>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</si>
  <si>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</si>
  <si>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</si>
  <si>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</si>
  <si>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</si>
  <si>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тыс.кВт·ч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</si>
  <si>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</si>
  <si>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</si>
  <si>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</si>
  <si>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кВт·ч/м3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</si>
  <si>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</si>
  <si>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</si>
  <si>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</si>
  <si>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</si>
  <si>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</si>
  <si>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кг/м3 (л/м3)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</si>
  <si>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</si>
  <si>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</si>
  <si>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</si>
  <si>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</si>
  <si>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</si>
  <si>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</si>
  <si>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</si>
  <si>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Приложение № 1 к экспертному заключению по делу № 295-13в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</si>
  <si>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</si>
  <si>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</si>
  <si>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</si>
  <si>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</si>
  <si>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</si>
  <si>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</si>
  <si>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</si>
  <si>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</si>
  <si>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</si>
  <si>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</si>
  <si>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</si>
  <si>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</si>
  <si>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</si>
  <si>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</si>
  <si>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</si>
  <si>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</si>
  <si>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</si>
  <si>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</si>
  <si>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</si>
  <si>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</si>
  <si>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</si>
  <si>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</si>
  <si>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</si>
  <si>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тыс.кВтч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</si>
  <si>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</si>
  <si>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</si>
  <si>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</si>
  <si>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кВтч/м3</t>
  </si>
  <si>
    <t>12.2.</t>
  </si>
  <si>
    <t>очистка сточных вод</t>
  </si>
  <si>
    <t>Приложение № 2 к экспертному заключению по делу № 294-13в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</si>
  <si>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</si>
  <si>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</si>
  <si>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</si>
  <si>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</si>
  <si>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</si>
  <si>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</si>
  <si>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</si>
  <si>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</si>
  <si>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</si>
  <si>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</si>
  <si>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</si>
  <si>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</si>
  <si>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</si>
  <si>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</si>
  <si>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2 к экспертному заключению по делу № 295-13в</t>
  </si>
  <si>
    <t xml:space="preserve">Расходы, учтенные и неучтенные при расчете тарифа (водоотведение)   </t>
  </si>
  <si>
    <t>Приложение № 3 к экспертному заключению по делу № 294-13в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</si>
  <si>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</si>
  <si>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</si>
  <si>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</si>
  <si>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</si>
  <si>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</si>
  <si>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</si>
  <si>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</si>
  <si>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</si>
  <si>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</si>
  <si>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</si>
  <si>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</si>
  <si>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>Приложение № 3 к экспертному заключению по делу № 295-13в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</si>
  <si>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</si>
  <si>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Приложение № 4 к экспертному заключению по делу № 294-13в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</si>
  <si>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</si>
  <si>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</si>
  <si>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</si>
  <si>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</si>
  <si>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</si>
  <si>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</si>
  <si>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</si>
  <si>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</si>
  <si>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</si>
  <si>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</si>
  <si>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</si>
  <si>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5.2.</t>
  </si>
  <si>
    <t>5.3.</t>
  </si>
  <si>
    <t>Охват абонентов приборами учета воды</t>
  </si>
  <si>
    <t>4.1.</t>
  </si>
  <si>
    <t>4.2.</t>
  </si>
  <si>
    <t>Приложение № 4 к экспертному заключению по делу № 295-13в</t>
  </si>
  <si>
    <t>Целевые показатели деятельности (водоотведение)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</si>
  <si>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</si>
  <si>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</si>
  <si>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 xml:space="preserve">транспортировк сточных вод </t>
  </si>
  <si>
    <t>Приложение № 7
к экспертному заключению 
по делу № 294-13в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</si>
  <si>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</si>
  <si>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</si>
  <si>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</si>
  <si>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</si>
  <si>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</si>
  <si>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</si>
  <si>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</si>
  <si>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</si>
  <si>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</si>
  <si>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</si>
  <si>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</si>
  <si>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Приложение № 7
к экспертному заключению 
по делу № 295-13в</t>
  </si>
  <si>
    <t xml:space="preserve">Тарифы на водоотведение для потребителей </t>
  </si>
  <si>
    <t>Водоотведение</t>
  </si>
  <si>
    <t>Приложение № 1 к экспертному заключению по делу № 293-13в</t>
  </si>
  <si>
    <t>Анализ основных технико – экономических показателей (техническая вода)</t>
  </si>
  <si>
    <t>Количество подкачивающих насосных станций (НС-2, НС- поъема)</t>
  </si>
  <si>
    <t>18.4.</t>
  </si>
  <si>
    <t>Приложение № 2 к экспертному заключению по делу № 293-13в</t>
  </si>
  <si>
    <t>Расходы, учтенные и неучтенные при расчете тарифа (техническая вода)</t>
  </si>
  <si>
    <t>Приложение № 3 к экспертному заключению по делу № 293-13в</t>
  </si>
  <si>
    <t xml:space="preserve">Величина прибыли, необходимой для эффективного функционирования (техническая вода)                                                                                                   </t>
  </si>
  <si>
    <t>Приложение № 4 к экспертному заключению по делу № 293-13в</t>
  </si>
  <si>
    <t xml:space="preserve">Целевые показатели деятельности (техническая вода) </t>
  </si>
  <si>
    <t>4.3.</t>
  </si>
  <si>
    <t>Приложение № 7
к экспертному заключению 
по делу № 293-13в</t>
  </si>
  <si>
    <t xml:space="preserve">Тарифы на техническую воду для потребителей </t>
  </si>
  <si>
    <t>с 01.01.2014 
по 31.12.2014</t>
  </si>
  <si>
    <t>Техническая 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</si>
</sst>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8" fillId="0" borderId="0"/>
  </cellStyleXfs>
  <cellXfs count="135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3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wrapText="1"/>
    </xf>
    <xf numFmtId="0" fontId="2" fillId="0" borderId="6" xfId="4" applyFont="1" applyBorder="1" applyAlignment="1">
      <alignment wrapTex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2" fontId="10" fillId="0" borderId="6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14" fontId="10" fillId="0" borderId="6" xfId="1" applyNumberFormat="1" applyFont="1" applyBorder="1" applyAlignment="1">
      <alignment horizontal="center" vertical="center" wrapText="1"/>
    </xf>
    <xf numFmtId="49" fontId="10" fillId="0" borderId="6" xfId="1" applyNumberFormat="1" applyFont="1" applyBorder="1" applyAlignment="1">
      <alignment horizontal="center" vertical="center" wrapText="1"/>
    </xf>
    <xf numFmtId="2" fontId="10" fillId="0" borderId="6" xfId="1" applyNumberFormat="1" applyFont="1" applyFill="1" applyBorder="1" applyAlignment="1">
      <alignment horizontal="center" vertical="center" wrapText="1"/>
    </xf>
    <xf numFmtId="16" fontId="10" fillId="0" borderId="6" xfId="1" applyNumberFormat="1" applyFont="1" applyBorder="1" applyAlignment="1">
      <alignment horizontal="center" vertical="center"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4" fillId="0" borderId="0" xfId="1" applyFont="1"/>
    <xf numFmtId="0" fontId="1" fillId="0" borderId="0" xfId="1"/>
    <xf numFmtId="0" fontId="3" fillId="0" borderId="0" xfId="1" applyFont="1"/>
    <xf numFmtId="0" fontId="15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3" applyAlignment="1">
      <alignment wrapText="1"/>
    </xf>
    <xf numFmtId="0" fontId="3" fillId="0" borderId="0" xfId="3" applyFont="1" applyAlignment="1">
      <alignment wrapText="1"/>
    </xf>
    <xf numFmtId="0" fontId="15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16" fillId="0" borderId="0" xfId="3" applyFont="1" applyAlignment="1">
      <alignment wrapText="1"/>
    </xf>
    <xf numFmtId="0" fontId="3" fillId="0" borderId="0" xfId="3" applyFont="1" applyAlignment="1">
      <alignment horizont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2" fontId="2" fillId="0" borderId="6" xfId="3" applyNumberFormat="1" applyFont="1" applyBorder="1" applyAlignment="1">
      <alignment horizontal="center" vertical="center" wrapText="1"/>
    </xf>
    <xf numFmtId="2" fontId="8" fillId="0" borderId="6" xfId="3" applyNumberFormat="1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16" fontId="2" fillId="0" borderId="6" xfId="3" applyNumberFormat="1" applyFont="1" applyBorder="1" applyAlignment="1">
      <alignment horizontal="center" vertical="center" wrapText="1"/>
    </xf>
    <xf numFmtId="0" fontId="3" fillId="0" borderId="0" xfId="4" applyFont="1" applyAlignment="1">
      <alignment wrapText="1"/>
    </xf>
    <xf numFmtId="0" fontId="2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3" fillId="0" borderId="0" xfId="3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0" fontId="17" fillId="0" borderId="0" xfId="3" applyFont="1" applyBorder="1"/>
    <xf numFmtId="0" fontId="17" fillId="0" borderId="0" xfId="3" applyFont="1" applyBorder="1" applyAlignment="1">
      <alignment wrapText="1"/>
    </xf>
    <xf numFmtId="0" fontId="2" fillId="0" borderId="2" xfId="3" applyFont="1" applyBorder="1" applyAlignment="1">
      <alignment vertical="center" wrapText="1"/>
    </xf>
    <xf numFmtId="0" fontId="2" fillId="0" borderId="3" xfId="3" applyFont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center" vertical="center" wrapText="1"/>
    </xf>
    <xf numFmtId="0" fontId="3" fillId="0" borderId="0" xfId="4" applyFont="1" applyAlignment="1">
      <alignment horizontal="left" wrapText="1"/>
    </xf>
    <xf numFmtId="0" fontId="3" fillId="0" borderId="0" xfId="3" applyFont="1" applyBorder="1" applyAlignment="1">
      <alignment horizontal="justify" vertical="center" wrapText="1"/>
    </xf>
    <xf numFmtId="0" fontId="3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left" vertical="center" wrapText="1"/>
    </xf>
    <xf numFmtId="0" fontId="2" fillId="0" borderId="6" xfId="4" applyFont="1" applyBorder="1" applyAlignment="1">
      <alignment horizontal="left" wrapText="1"/>
    </xf>
    <xf numFmtId="0" fontId="4" fillId="0" borderId="0" xfId="8" applyFont="1" applyAlignment="1">
      <alignment vertical="center" wrapText="1"/>
    </xf>
    <xf numFmtId="0" fontId="14" fillId="0" borderId="0" xfId="8" applyFont="1"/>
    <xf numFmtId="0" fontId="3" fillId="0" borderId="0" xfId="8" applyFont="1" applyAlignment="1">
      <alignment horizontal="left" vertical="center" wrapText="1"/>
    </xf>
    <xf numFmtId="0" fontId="18" fillId="0" borderId="0" xfId="8"/>
    <xf numFmtId="0" fontId="3" fillId="0" borderId="0" xfId="8" applyFont="1"/>
    <xf numFmtId="0" fontId="15" fillId="0" borderId="0" xfId="8" applyFont="1"/>
    <xf numFmtId="0" fontId="3" fillId="0" borderId="0" xfId="8" applyFont="1" applyAlignment="1">
      <alignment horizontal="center" wrapText="1"/>
    </xf>
    <xf numFmtId="0" fontId="6" fillId="0" borderId="0" xfId="8" applyFont="1" applyAlignment="1"/>
    <xf numFmtId="0" fontId="6" fillId="0" borderId="7" xfId="8" applyFont="1" applyBorder="1" applyAlignment="1">
      <alignment horizontal="center"/>
    </xf>
    <xf numFmtId="0" fontId="2" fillId="0" borderId="1" xfId="8" applyFont="1" applyBorder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2" fillId="0" borderId="3" xfId="8" applyFont="1" applyBorder="1" applyAlignment="1">
      <alignment horizontal="center" vertical="center" wrapText="1"/>
    </xf>
    <xf numFmtId="0" fontId="2" fillId="0" borderId="5" xfId="8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18" fillId="0" borderId="0" xfId="8" applyAlignment="1">
      <alignment horizontal="center" vertical="center"/>
    </xf>
    <xf numFmtId="0" fontId="8" fillId="0" borderId="6" xfId="8" applyFont="1" applyBorder="1" applyAlignment="1">
      <alignment horizontal="left" vertical="center" wrapText="1"/>
    </xf>
    <xf numFmtId="2" fontId="2" fillId="0" borderId="6" xfId="8" applyNumberFormat="1" applyFont="1" applyBorder="1" applyAlignment="1">
      <alignment horizontal="center" vertical="center" wrapText="1"/>
    </xf>
    <xf numFmtId="0" fontId="8" fillId="0" borderId="8" xfId="8" applyFont="1" applyFill="1" applyBorder="1" applyAlignment="1" applyProtection="1">
      <alignment vertical="center" wrapText="1"/>
    </xf>
    <xf numFmtId="2" fontId="8" fillId="0" borderId="6" xfId="8" applyNumberFormat="1" applyFont="1" applyBorder="1" applyAlignment="1">
      <alignment horizontal="center" vertical="center" wrapText="1"/>
    </xf>
    <xf numFmtId="0" fontId="8" fillId="0" borderId="6" xfId="8" applyFont="1" applyBorder="1" applyAlignment="1">
      <alignment horizontal="center" vertical="center" wrapText="1"/>
    </xf>
    <xf numFmtId="0" fontId="2" fillId="0" borderId="6" xfId="8" applyFont="1" applyBorder="1" applyAlignment="1">
      <alignment wrapText="1"/>
    </xf>
    <xf numFmtId="0" fontId="2" fillId="0" borderId="4" xfId="3" applyFont="1" applyBorder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2" fontId="2" fillId="0" borderId="2" xfId="3" applyNumberFormat="1" applyFont="1" applyBorder="1" applyAlignment="1">
      <alignment horizontal="center" vertical="center" wrapText="1"/>
    </xf>
    <xf numFmtId="2" fontId="2" fillId="0" borderId="3" xfId="3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 4" xfId="8"/>
    <cellStyle name="Обычный_г. Сосновоборск, ООО СтройКом" xfId="3"/>
    <cellStyle name="Обычный_Экспертное заключение ОАО Красноярская ТЭЦ-1 Водоотведение (приложения 1-7)" xfId="4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8;&#1040;&#1056;&#1048;&#1060;&#1067;%202014/&#1050;&#1086;&#1079;&#1083;&#1086;&#1074;&#1072;/&#1058;&#1072;&#1088;&#1080;&#1092;&#1099;/&#1050;&#1077;&#1078;&#1077;&#1084;&#1089;&#1082;&#1080;&#1081;%20&#1088;&#1072;&#1081;&#1086;&#1085;/&#1041;&#1086;&#1043;&#1069;&#1057;/&#1055;%201-&#1042;&#105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fizova.SR/AppData/Local/Microsoft/Windows/Temporary%20Internet%20Files/Content.Outlook/BLOSWGAY/&#1087;&#1080;&#1090;%20&#1074;&#1086;&#1076;&#1072;%20&#1087;&#1088;&#1080;&#1083;&#1086;&#1078;%202%205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&#1058;&#1040;&#1056;&#1048;&#1060;&#1067;%202014/&#1050;&#1086;&#1079;&#1083;&#1086;&#1074;&#1072;/&#1058;&#1072;&#1088;&#1080;&#1092;&#1099;/&#1055;&#1088;&#1080;&#1083;&#1086;&#1078;&#1077;&#1085;&#1080;&#1103;%20&#1082;%20&#1087;&#1088;&#1086;&#1090;&#1086;&#1082;&#1086;&#1083;&#1072;&#1084;/&#1050;&#1077;&#1078;&#1077;&#1084;&#1089;&#1082;&#1080;&#1081;%20&#1088;&#1072;&#1081;&#1086;&#1085;/&#1087;&#1088;&#1080;&#1083;&#1086;&#1078;&#1077;&#1085;&#1080;&#1103;%20&#1082;%20&#1087;&#1088;&#1086;&#1090;&#1086;&#1082;&#1086;&#1083;&#1091;%20&#1054;&#1040;&#1054;%20&#1041;&#1086;&#1043;&#1069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-ПВ,ТВ,ВО"/>
      <sheetName val="стоки (2)"/>
      <sheetName val="потр.эл. энергии (2)"/>
      <sheetName val="П 1-ВО з.пл инд"/>
      <sheetName val="эл.эн ср 6 мес"/>
      <sheetName val="норм числ"/>
      <sheetName val="ТРАНСПОРТ"/>
      <sheetName val="расчет ФОТ (2)"/>
      <sheetName val="питьевая вода"/>
      <sheetName val="пр 10_эл_эн (2)"/>
      <sheetName val="техническая вода"/>
      <sheetName val="Объемы (2)"/>
      <sheetName val="эл.эн. техническая"/>
    </sheetNames>
    <sheetDataSet>
      <sheetData sheetId="0" refreshError="1"/>
      <sheetData sheetId="1">
        <row r="10">
          <cell r="G10">
            <v>12455.49</v>
          </cell>
        </row>
      </sheetData>
      <sheetData sheetId="2">
        <row r="8">
          <cell r="O8">
            <v>15.184000000000001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0">
          <cell r="G10">
            <v>5317.2</v>
          </cell>
        </row>
      </sheetData>
      <sheetData sheetId="9">
        <row r="8">
          <cell r="O8">
            <v>85497.600000000006</v>
          </cell>
        </row>
      </sheetData>
      <sheetData sheetId="10">
        <row r="8">
          <cell r="E8">
            <v>6796.17</v>
          </cell>
          <cell r="G8">
            <v>6796.17</v>
          </cell>
        </row>
        <row r="19">
          <cell r="F19">
            <v>175.14528000000001</v>
          </cell>
        </row>
        <row r="58">
          <cell r="E58">
            <v>3717.76</v>
          </cell>
          <cell r="G58">
            <v>3717.76</v>
          </cell>
        </row>
        <row r="71">
          <cell r="E71">
            <v>855.77</v>
          </cell>
          <cell r="G71">
            <v>855.77</v>
          </cell>
        </row>
        <row r="78">
          <cell r="E78">
            <v>77.739999999999995</v>
          </cell>
          <cell r="G78">
            <v>77.739999999999995</v>
          </cell>
        </row>
        <row r="79">
          <cell r="E79">
            <v>8.34</v>
          </cell>
          <cell r="G79">
            <v>8.34</v>
          </cell>
        </row>
        <row r="83">
          <cell r="E83">
            <v>28.38</v>
          </cell>
          <cell r="G83">
            <v>28.38</v>
          </cell>
        </row>
        <row r="92">
          <cell r="E92">
            <v>36.9</v>
          </cell>
          <cell r="G92">
            <v>36.9</v>
          </cell>
        </row>
        <row r="94">
          <cell r="E94">
            <v>9.2200000000000006</v>
          </cell>
          <cell r="G94">
            <v>9.2200000000000006</v>
          </cell>
        </row>
        <row r="101">
          <cell r="G101">
            <v>143.72999999999999</v>
          </cell>
        </row>
        <row r="102">
          <cell r="G102">
            <v>169.6</v>
          </cell>
        </row>
      </sheetData>
      <sheetData sheetId="11" refreshError="1"/>
      <sheetData sheetId="12">
        <row r="8">
          <cell r="O8">
            <v>78.829679999999996</v>
          </cell>
        </row>
        <row r="18">
          <cell r="O18">
            <v>7.7088000000000019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вода"/>
      <sheetName val="1 вода тех"/>
      <sheetName val="1 стоки"/>
      <sheetName val="2 вода"/>
      <sheetName val="2 вода тех"/>
      <sheetName val="2 стоки"/>
      <sheetName val="3 вода"/>
      <sheetName val="3 вода тех"/>
      <sheetName val="3 стоки"/>
      <sheetName val="4 вода"/>
      <sheetName val="4 вода тех"/>
      <sheetName val="4 стоки"/>
      <sheetName val="7 вода"/>
      <sheetName val="7 вода тех"/>
      <sheetName val="7 стоки"/>
      <sheetName val="5 вода"/>
      <sheetName val="5 стоки"/>
      <sheetName val="6 вода"/>
      <sheetName val="6 стоки"/>
    </sheetNames>
    <sheetDataSet>
      <sheetData sheetId="0"/>
      <sheetData sheetId="1">
        <row r="14">
          <cell r="E14">
            <v>0.96</v>
          </cell>
        </row>
        <row r="15">
          <cell r="E15">
            <v>0.22</v>
          </cell>
        </row>
        <row r="16">
          <cell r="E16">
            <v>80.83</v>
          </cell>
        </row>
        <row r="25">
          <cell r="E25">
            <v>0.60899999999999999</v>
          </cell>
        </row>
        <row r="36">
          <cell r="E36">
            <v>0.98</v>
          </cell>
        </row>
        <row r="37">
          <cell r="E37">
            <v>0.1</v>
          </cell>
        </row>
        <row r="38">
          <cell r="E38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3"/>
  <sheetViews>
    <sheetView topLeftCell="A31" zoomScaleNormal="100" workbookViewId="0">
      <selection activeCell="F6" sqref="F6"/>
    </sheetView>
  </sheetViews>
  <sheetFormatPr defaultColWidth="39.85546875" defaultRowHeight="15.75" x14ac:dyDescent="0.25"/>
  <cols>
    <col min="1" max="1" width="7.28515625" style="1" customWidth="1"/>
    <col min="2" max="2" width="33.140625" style="1" customWidth="1"/>
    <col min="3" max="5" width="13.5703125" style="1" customWidth="1"/>
    <col min="6" max="16384" width="39.85546875" style="1"/>
  </cols>
  <sheetData>
    <row r="1" spans="1:8" ht="35.25" customHeight="1" x14ac:dyDescent="0.25">
      <c r="C1" s="82" t="s">
        <v>0</v>
      </c>
      <c r="D1" s="82"/>
      <c r="E1" s="82"/>
    </row>
    <row r="2" spans="1:8" ht="18.75" customHeight="1" x14ac:dyDescent="0.25">
      <c r="A2" s="2"/>
      <c r="B2" s="2"/>
    </row>
    <row r="3" spans="1:8" ht="36" customHeight="1" x14ac:dyDescent="0.25">
      <c r="A3" s="83" t="s">
        <v>1</v>
      </c>
      <c r="B3" s="83"/>
      <c r="C3" s="83"/>
      <c r="D3" s="83"/>
      <c r="E3" s="83"/>
      <c r="F3" s="3"/>
    </row>
    <row r="4" spans="1:8" ht="38.25" customHeight="1" x14ac:dyDescent="0.3">
      <c r="A4" s="84" t="s">
        <v>2</v>
      </c>
      <c r="B4" s="84"/>
      <c r="C4" s="84"/>
      <c r="D4" s="84"/>
      <c r="E4" s="84"/>
      <c r="F4" s="4"/>
      <c r="G4" s="4"/>
      <c r="H4" s="4"/>
    </row>
    <row r="5" spans="1:8" ht="15.75" customHeight="1" x14ac:dyDescent="0.3">
      <c r="C5" s="5"/>
    </row>
    <row r="6" spans="1:8" ht="15.6" customHeight="1" x14ac:dyDescent="0.25">
      <c r="A6" s="85" t="s">
        <v>3</v>
      </c>
      <c r="B6" s="85" t="s">
        <v>4</v>
      </c>
      <c r="C6" s="85" t="s">
        <v>5</v>
      </c>
      <c r="D6" s="88" t="s">
        <v>6</v>
      </c>
      <c r="E6" s="89"/>
    </row>
    <row r="7" spans="1:8" ht="18.600000000000001" customHeight="1" x14ac:dyDescent="0.25">
      <c r="A7" s="86"/>
      <c r="B7" s="86"/>
      <c r="C7" s="86"/>
      <c r="D7" s="85" t="s">
        <v>7</v>
      </c>
      <c r="E7" s="85" t="s">
        <v>8</v>
      </c>
    </row>
    <row r="8" spans="1:8" ht="18.600000000000001" customHeight="1" x14ac:dyDescent="0.25">
      <c r="A8" s="87"/>
      <c r="B8" s="87"/>
      <c r="C8" s="87"/>
      <c r="D8" s="87"/>
      <c r="E8" s="87"/>
    </row>
    <row r="9" spans="1:8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 x14ac:dyDescent="0.25">
      <c r="A10" s="6">
        <v>1</v>
      </c>
      <c r="B10" s="7" t="s">
        <v>9</v>
      </c>
      <c r="C10" s="6" t="s">
        <v>10</v>
      </c>
      <c r="D10" s="8">
        <v>8.01</v>
      </c>
      <c r="E10" s="8">
        <v>8.01</v>
      </c>
    </row>
    <row r="11" spans="1:8" ht="47.25" x14ac:dyDescent="0.25">
      <c r="A11" s="6">
        <v>2</v>
      </c>
      <c r="B11" s="7" t="s">
        <v>11</v>
      </c>
      <c r="C11" s="6" t="s">
        <v>12</v>
      </c>
      <c r="D11" s="8">
        <v>3</v>
      </c>
      <c r="E11" s="8">
        <v>3</v>
      </c>
    </row>
    <row r="12" spans="1:8" ht="31.5" x14ac:dyDescent="0.25">
      <c r="A12" s="6">
        <v>3</v>
      </c>
      <c r="B12" s="7" t="s">
        <v>13</v>
      </c>
      <c r="C12" s="6" t="s">
        <v>12</v>
      </c>
      <c r="D12" s="8">
        <v>0</v>
      </c>
      <c r="E12" s="8">
        <v>0</v>
      </c>
    </row>
    <row r="13" spans="1:8" ht="47.25" x14ac:dyDescent="0.25">
      <c r="A13" s="6">
        <v>4</v>
      </c>
      <c r="B13" s="7" t="s">
        <v>14</v>
      </c>
      <c r="C13" s="6" t="s">
        <v>12</v>
      </c>
      <c r="D13" s="8">
        <v>1</v>
      </c>
      <c r="E13" s="8">
        <v>1</v>
      </c>
    </row>
    <row r="14" spans="1:8" ht="33" customHeight="1" x14ac:dyDescent="0.25">
      <c r="A14" s="6">
        <v>5</v>
      </c>
      <c r="B14" s="7" t="s">
        <v>15</v>
      </c>
      <c r="C14" s="6" t="s">
        <v>16</v>
      </c>
      <c r="D14" s="8">
        <v>2.9</v>
      </c>
      <c r="E14" s="8">
        <v>2.9</v>
      </c>
    </row>
    <row r="15" spans="1:8" ht="22.5" customHeight="1" x14ac:dyDescent="0.25">
      <c r="A15" s="6">
        <v>6</v>
      </c>
      <c r="B15" s="7" t="s">
        <v>17</v>
      </c>
      <c r="C15" s="6" t="s">
        <v>16</v>
      </c>
      <c r="D15" s="8">
        <v>0.38</v>
      </c>
      <c r="E15" s="8">
        <v>0.38</v>
      </c>
    </row>
    <row r="16" spans="1:8" ht="48" customHeight="1" x14ac:dyDescent="0.25">
      <c r="A16" s="6">
        <v>7</v>
      </c>
      <c r="B16" s="7" t="s">
        <v>18</v>
      </c>
      <c r="C16" s="6" t="s">
        <v>19</v>
      </c>
      <c r="D16" s="8">
        <v>136.94999999999999</v>
      </c>
      <c r="E16" s="8">
        <v>136.94999999999999</v>
      </c>
    </row>
    <row r="17" spans="1:5" ht="22.5" customHeight="1" x14ac:dyDescent="0.25">
      <c r="A17" s="6" t="s">
        <v>20</v>
      </c>
      <c r="B17" s="9" t="s">
        <v>21</v>
      </c>
      <c r="C17" s="6" t="s">
        <v>19</v>
      </c>
      <c r="D17" s="8">
        <v>0</v>
      </c>
      <c r="E17" s="8">
        <v>0</v>
      </c>
    </row>
    <row r="18" spans="1:5" ht="19.5" customHeight="1" x14ac:dyDescent="0.25">
      <c r="A18" s="6" t="s">
        <v>22</v>
      </c>
      <c r="B18" s="10" t="s">
        <v>23</v>
      </c>
      <c r="C18" s="6" t="s">
        <v>19</v>
      </c>
      <c r="D18" s="8">
        <v>136.946</v>
      </c>
      <c r="E18" s="8">
        <v>136.946</v>
      </c>
    </row>
    <row r="19" spans="1:5" ht="39" customHeight="1" x14ac:dyDescent="0.25">
      <c r="A19" s="6">
        <v>8</v>
      </c>
      <c r="B19" s="11" t="s">
        <v>24</v>
      </c>
      <c r="C19" s="6" t="s">
        <v>19</v>
      </c>
      <c r="D19" s="8">
        <v>0</v>
      </c>
      <c r="E19" s="8">
        <v>0</v>
      </c>
    </row>
    <row r="20" spans="1:5" ht="39" customHeight="1" x14ac:dyDescent="0.25">
      <c r="A20" s="6">
        <v>9</v>
      </c>
      <c r="B20" s="11" t="s">
        <v>25</v>
      </c>
      <c r="C20" s="6" t="s">
        <v>19</v>
      </c>
      <c r="D20" s="8">
        <v>0</v>
      </c>
      <c r="E20" s="8">
        <v>0</v>
      </c>
    </row>
    <row r="21" spans="1:5" ht="31.5" x14ac:dyDescent="0.25">
      <c r="A21" s="6">
        <v>10</v>
      </c>
      <c r="B21" s="7" t="s">
        <v>26</v>
      </c>
      <c r="C21" s="6" t="s">
        <v>19</v>
      </c>
      <c r="D21" s="8">
        <v>130.94</v>
      </c>
      <c r="E21" s="8">
        <v>130.94</v>
      </c>
    </row>
    <row r="22" spans="1:5" x14ac:dyDescent="0.25">
      <c r="A22" s="6" t="s">
        <v>27</v>
      </c>
      <c r="B22" s="12" t="s">
        <v>28</v>
      </c>
      <c r="C22" s="6" t="s">
        <v>19</v>
      </c>
      <c r="D22" s="8">
        <v>130.94</v>
      </c>
      <c r="E22" s="8">
        <v>130.94</v>
      </c>
    </row>
    <row r="23" spans="1:5" x14ac:dyDescent="0.25">
      <c r="A23" s="6" t="s">
        <v>29</v>
      </c>
      <c r="B23" s="12" t="s">
        <v>30</v>
      </c>
      <c r="C23" s="6" t="s">
        <v>19</v>
      </c>
      <c r="D23" s="8">
        <v>0</v>
      </c>
      <c r="E23" s="8">
        <v>0</v>
      </c>
    </row>
    <row r="24" spans="1:5" ht="34.5" customHeight="1" x14ac:dyDescent="0.25">
      <c r="A24" s="6">
        <v>11</v>
      </c>
      <c r="B24" s="12" t="s">
        <v>31</v>
      </c>
      <c r="C24" s="6" t="s">
        <v>19</v>
      </c>
      <c r="D24" s="8">
        <v>6.0060000000000002</v>
      </c>
      <c r="E24" s="8">
        <v>6.0060000000000002</v>
      </c>
    </row>
    <row r="25" spans="1:5" ht="31.5" x14ac:dyDescent="0.25">
      <c r="A25" s="6">
        <v>12</v>
      </c>
      <c r="B25" s="7" t="s">
        <v>32</v>
      </c>
      <c r="C25" s="6" t="s">
        <v>19</v>
      </c>
      <c r="D25" s="8">
        <v>3</v>
      </c>
      <c r="E25" s="8">
        <v>3</v>
      </c>
    </row>
    <row r="26" spans="1:5" ht="31.5" x14ac:dyDescent="0.25">
      <c r="A26" s="6">
        <v>13</v>
      </c>
      <c r="B26" s="11" t="s">
        <v>33</v>
      </c>
      <c r="C26" s="6" t="s">
        <v>19</v>
      </c>
      <c r="D26" s="8">
        <v>127.94</v>
      </c>
      <c r="E26" s="8">
        <v>127.94</v>
      </c>
    </row>
    <row r="27" spans="1:5" x14ac:dyDescent="0.25">
      <c r="A27" s="6" t="s">
        <v>34</v>
      </c>
      <c r="B27" s="11" t="s">
        <v>35</v>
      </c>
      <c r="C27" s="6" t="s">
        <v>19</v>
      </c>
      <c r="D27" s="8">
        <v>0</v>
      </c>
      <c r="E27" s="8">
        <v>0</v>
      </c>
    </row>
    <row r="28" spans="1:5" x14ac:dyDescent="0.25">
      <c r="A28" s="8" t="s">
        <v>36</v>
      </c>
      <c r="B28" s="11" t="s">
        <v>37</v>
      </c>
      <c r="C28" s="6" t="s">
        <v>19</v>
      </c>
      <c r="D28" s="8">
        <v>0</v>
      </c>
      <c r="E28" s="8">
        <v>0</v>
      </c>
    </row>
    <row r="29" spans="1:5" x14ac:dyDescent="0.25">
      <c r="A29" s="6" t="s">
        <v>38</v>
      </c>
      <c r="B29" s="11" t="s">
        <v>39</v>
      </c>
      <c r="C29" s="6" t="s">
        <v>19</v>
      </c>
      <c r="D29" s="8">
        <v>97.203000000000003</v>
      </c>
      <c r="E29" s="8">
        <v>97.203000000000003</v>
      </c>
    </row>
    <row r="30" spans="1:5" ht="31.5" x14ac:dyDescent="0.25">
      <c r="A30" s="6" t="s">
        <v>40</v>
      </c>
      <c r="B30" s="11" t="s">
        <v>41</v>
      </c>
      <c r="C30" s="6" t="s">
        <v>19</v>
      </c>
      <c r="D30" s="8">
        <v>0</v>
      </c>
      <c r="E30" s="8">
        <v>0</v>
      </c>
    </row>
    <row r="31" spans="1:5" x14ac:dyDescent="0.25">
      <c r="A31" s="6" t="s">
        <v>42</v>
      </c>
      <c r="B31" s="11" t="s">
        <v>37</v>
      </c>
      <c r="C31" s="6" t="s">
        <v>19</v>
      </c>
      <c r="D31" s="8">
        <v>0</v>
      </c>
      <c r="E31" s="8">
        <v>0</v>
      </c>
    </row>
    <row r="32" spans="1:5" x14ac:dyDescent="0.25">
      <c r="A32" s="6" t="s">
        <v>43</v>
      </c>
      <c r="B32" s="11" t="s">
        <v>44</v>
      </c>
      <c r="C32" s="6" t="s">
        <v>19</v>
      </c>
      <c r="D32" s="8">
        <v>30.733000000000001</v>
      </c>
      <c r="E32" s="8">
        <v>30.733000000000001</v>
      </c>
    </row>
    <row r="33" spans="1:5" x14ac:dyDescent="0.25">
      <c r="A33" s="6" t="s">
        <v>45</v>
      </c>
      <c r="B33" s="11" t="s">
        <v>37</v>
      </c>
      <c r="C33" s="6" t="s">
        <v>19</v>
      </c>
      <c r="D33" s="13">
        <v>96.92</v>
      </c>
      <c r="E33" s="14">
        <v>96.92</v>
      </c>
    </row>
    <row r="34" spans="1:5" x14ac:dyDescent="0.25">
      <c r="A34" s="6">
        <v>14</v>
      </c>
      <c r="B34" s="15" t="s">
        <v>46</v>
      </c>
      <c r="C34" s="16" t="s">
        <v>47</v>
      </c>
      <c r="D34" s="17">
        <v>0</v>
      </c>
      <c r="E34" s="8">
        <v>0</v>
      </c>
    </row>
    <row r="35" spans="1:5" ht="60" x14ac:dyDescent="0.25">
      <c r="A35" s="6">
        <v>15</v>
      </c>
      <c r="B35" s="15" t="s">
        <v>48</v>
      </c>
      <c r="C35" s="16"/>
      <c r="D35" s="8"/>
      <c r="E35" s="8"/>
    </row>
    <row r="36" spans="1:5" ht="15.6" customHeight="1" x14ac:dyDescent="0.25">
      <c r="A36" s="6" t="s">
        <v>49</v>
      </c>
      <c r="B36" s="15" t="s">
        <v>50</v>
      </c>
      <c r="C36" s="16" t="s">
        <v>51</v>
      </c>
      <c r="D36" s="8">
        <v>0.62</v>
      </c>
      <c r="E36" s="8">
        <v>0.62</v>
      </c>
    </row>
    <row r="37" spans="1:5" ht="15.75" customHeight="1" x14ac:dyDescent="0.25">
      <c r="A37" s="6" t="s">
        <v>52</v>
      </c>
      <c r="B37" s="15" t="s">
        <v>53</v>
      </c>
      <c r="C37" s="16" t="s">
        <v>51</v>
      </c>
      <c r="D37" s="8">
        <v>0</v>
      </c>
      <c r="E37" s="8">
        <v>0</v>
      </c>
    </row>
    <row r="38" spans="1:5" ht="15.75" customHeight="1" x14ac:dyDescent="0.25">
      <c r="A38" s="6" t="s">
        <v>54</v>
      </c>
      <c r="B38" s="15" t="s">
        <v>55</v>
      </c>
      <c r="C38" s="16" t="s">
        <v>51</v>
      </c>
      <c r="D38" s="8">
        <v>2.16</v>
      </c>
      <c r="E38" s="8">
        <v>2.16</v>
      </c>
    </row>
    <row r="39" spans="1:5" ht="31.5" x14ac:dyDescent="0.25">
      <c r="A39" s="6">
        <v>16</v>
      </c>
      <c r="B39" s="15" t="s">
        <v>56</v>
      </c>
      <c r="C39" s="15" t="s">
        <v>57</v>
      </c>
      <c r="D39" s="8">
        <v>0</v>
      </c>
      <c r="E39" s="8">
        <v>0</v>
      </c>
    </row>
    <row r="40" spans="1:5" x14ac:dyDescent="0.25">
      <c r="A40" s="18">
        <v>17</v>
      </c>
      <c r="B40" s="19" t="s">
        <v>58</v>
      </c>
      <c r="C40" s="18" t="s">
        <v>59</v>
      </c>
      <c r="D40" s="8">
        <v>105.6</v>
      </c>
      <c r="E40" s="8">
        <v>105.6</v>
      </c>
    </row>
    <row r="41" spans="1:5" ht="31.5" x14ac:dyDescent="0.25">
      <c r="A41" s="6">
        <v>18</v>
      </c>
      <c r="B41" s="11" t="s">
        <v>60</v>
      </c>
      <c r="C41" s="11"/>
      <c r="D41" s="8"/>
      <c r="E41" s="8"/>
    </row>
    <row r="42" spans="1:5" x14ac:dyDescent="0.25">
      <c r="A42" s="6" t="s">
        <v>61</v>
      </c>
      <c r="B42" s="11" t="s">
        <v>62</v>
      </c>
      <c r="C42" s="6" t="s">
        <v>59</v>
      </c>
      <c r="D42" s="8">
        <v>107.3</v>
      </c>
      <c r="E42" s="8">
        <v>107.3</v>
      </c>
    </row>
    <row r="43" spans="1:5" x14ac:dyDescent="0.25">
      <c r="A43" s="6" t="s">
        <v>63</v>
      </c>
      <c r="B43" s="11" t="s">
        <v>64</v>
      </c>
      <c r="C43" s="6" t="s">
        <v>59</v>
      </c>
      <c r="D43" s="8">
        <v>103</v>
      </c>
      <c r="E43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zoomScaleNormal="100" workbookViewId="0">
      <selection activeCell="E29" sqref="E29"/>
    </sheetView>
  </sheetViews>
  <sheetFormatPr defaultRowHeight="12.75" outlineLevelCol="1" x14ac:dyDescent="0.2"/>
  <cols>
    <col min="1" max="1" width="7.42578125" style="55" customWidth="1"/>
    <col min="2" max="2" width="37" style="55" customWidth="1"/>
    <col min="3" max="3" width="13.140625" style="55" customWidth="1"/>
    <col min="4" max="4" width="13.140625" style="55" customWidth="1" outlineLevel="1"/>
    <col min="5" max="5" width="13.140625" style="55" customWidth="1"/>
    <col min="6" max="6" width="27.42578125" style="55" customWidth="1"/>
    <col min="7" max="16384" width="9.140625" style="55"/>
  </cols>
  <sheetData>
    <row r="1" spans="1:6" ht="37.5" customHeight="1" x14ac:dyDescent="0.3">
      <c r="B1" s="56"/>
      <c r="C1" s="96" t="s">
        <v>127</v>
      </c>
      <c r="D1" s="96"/>
      <c r="E1" s="96"/>
    </row>
    <row r="2" spans="1:6" ht="16.5" customHeight="1" x14ac:dyDescent="0.3">
      <c r="A2" s="57"/>
      <c r="B2" s="58"/>
      <c r="C2" s="57"/>
      <c r="D2" s="57"/>
      <c r="E2" s="57"/>
      <c r="F2" s="3"/>
    </row>
    <row r="3" spans="1:6" ht="18.75" customHeight="1" x14ac:dyDescent="0.2">
      <c r="A3" s="97" t="s">
        <v>128</v>
      </c>
      <c r="B3" s="97"/>
      <c r="C3" s="97"/>
      <c r="D3" s="97"/>
      <c r="E3" s="97"/>
      <c r="F3" s="59"/>
    </row>
    <row r="4" spans="1:6" ht="34.5" customHeight="1" x14ac:dyDescent="0.3">
      <c r="A4" s="84" t="s">
        <v>2</v>
      </c>
      <c r="B4" s="84"/>
      <c r="C4" s="84"/>
      <c r="D4" s="84"/>
      <c r="E4" s="84"/>
      <c r="F4" s="59"/>
    </row>
    <row r="5" spans="1:6" ht="18.75" x14ac:dyDescent="0.3">
      <c r="B5" s="60"/>
    </row>
    <row r="6" spans="1:6" ht="41.25" customHeight="1" x14ac:dyDescent="0.2">
      <c r="A6" s="61" t="s">
        <v>3</v>
      </c>
      <c r="B6" s="61" t="s">
        <v>4</v>
      </c>
      <c r="C6" s="61" t="s">
        <v>5</v>
      </c>
      <c r="D6" s="61" t="s">
        <v>129</v>
      </c>
      <c r="E6" s="61" t="s">
        <v>130</v>
      </c>
    </row>
    <row r="7" spans="1:6" ht="18" customHeight="1" x14ac:dyDescent="0.2">
      <c r="A7" s="61">
        <v>1</v>
      </c>
      <c r="B7" s="61">
        <v>2</v>
      </c>
      <c r="C7" s="61">
        <v>3</v>
      </c>
      <c r="D7" s="61">
        <v>4</v>
      </c>
      <c r="E7" s="61">
        <v>5</v>
      </c>
    </row>
    <row r="8" spans="1:6" ht="32.25" customHeight="1" x14ac:dyDescent="0.2">
      <c r="A8" s="61">
        <v>1</v>
      </c>
      <c r="B8" s="62" t="s">
        <v>131</v>
      </c>
      <c r="C8" s="61" t="s">
        <v>59</v>
      </c>
      <c r="D8" s="61">
        <v>15.48</v>
      </c>
      <c r="E8" s="61">
        <v>13.1</v>
      </c>
      <c r="F8" s="59"/>
    </row>
    <row r="9" spans="1:6" ht="15.75" x14ac:dyDescent="0.2">
      <c r="A9" s="61">
        <f>A8+1</f>
        <v>2</v>
      </c>
      <c r="B9" s="63" t="s">
        <v>132</v>
      </c>
      <c r="C9" s="61" t="s">
        <v>59</v>
      </c>
      <c r="D9" s="64">
        <v>1.44</v>
      </c>
      <c r="E9" s="64">
        <v>2.19</v>
      </c>
    </row>
    <row r="10" spans="1:6" ht="32.25" customHeight="1" x14ac:dyDescent="0.2">
      <c r="A10" s="61">
        <f>A9+1</f>
        <v>3</v>
      </c>
      <c r="B10" s="63" t="s">
        <v>133</v>
      </c>
      <c r="C10" s="61" t="s">
        <v>134</v>
      </c>
      <c r="D10" s="65">
        <v>0</v>
      </c>
      <c r="E10" s="64">
        <v>0</v>
      </c>
    </row>
    <row r="11" spans="1:6" ht="32.25" customHeight="1" x14ac:dyDescent="0.2">
      <c r="A11" s="61">
        <f>A10+1</f>
        <v>4</v>
      </c>
      <c r="B11" s="63" t="s">
        <v>135</v>
      </c>
      <c r="C11" s="61" t="s">
        <v>136</v>
      </c>
      <c r="D11" s="66">
        <v>8784</v>
      </c>
      <c r="E11" s="61">
        <v>8760</v>
      </c>
    </row>
    <row r="12" spans="1:6" ht="15.75" x14ac:dyDescent="0.2">
      <c r="A12" s="61">
        <f>A11+1</f>
        <v>5</v>
      </c>
      <c r="B12" s="62" t="s">
        <v>137</v>
      </c>
      <c r="C12" s="61"/>
      <c r="D12" s="61"/>
      <c r="E12" s="61"/>
    </row>
    <row r="13" spans="1:6" ht="15.75" x14ac:dyDescent="0.2">
      <c r="A13" s="61" t="s">
        <v>138</v>
      </c>
      <c r="B13" s="63" t="s">
        <v>50</v>
      </c>
      <c r="C13" s="61" t="s">
        <v>51</v>
      </c>
      <c r="D13" s="64">
        <v>0.94</v>
      </c>
      <c r="E13" s="64">
        <v>0.62</v>
      </c>
    </row>
    <row r="14" spans="1:6" ht="15.75" x14ac:dyDescent="0.2">
      <c r="A14" s="61" t="s">
        <v>139</v>
      </c>
      <c r="B14" s="63" t="s">
        <v>53</v>
      </c>
      <c r="C14" s="61" t="s">
        <v>51</v>
      </c>
      <c r="D14" s="64">
        <v>0</v>
      </c>
      <c r="E14" s="64">
        <v>0</v>
      </c>
    </row>
    <row r="15" spans="1:6" ht="15.75" customHeight="1" x14ac:dyDescent="0.2">
      <c r="A15" s="67" t="s">
        <v>140</v>
      </c>
      <c r="B15" s="63" t="s">
        <v>55</v>
      </c>
      <c r="C15" s="61" t="s">
        <v>51</v>
      </c>
      <c r="D15" s="61">
        <v>3.165</v>
      </c>
      <c r="E15" s="64">
        <v>2.16</v>
      </c>
    </row>
    <row r="16" spans="1:6" ht="15.75" customHeight="1" x14ac:dyDescent="0.2">
      <c r="A16" s="61">
        <v>6</v>
      </c>
      <c r="B16" s="63" t="s">
        <v>141</v>
      </c>
      <c r="C16" s="61" t="s">
        <v>59</v>
      </c>
      <c r="D16" s="13">
        <v>89.23</v>
      </c>
      <c r="E16" s="13">
        <v>96.92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scale="9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"/>
  <sheetViews>
    <sheetView zoomScaleNormal="100" workbookViewId="0">
      <selection activeCell="F9" sqref="F9"/>
    </sheetView>
  </sheetViews>
  <sheetFormatPr defaultRowHeight="12.75" outlineLevelCol="1" x14ac:dyDescent="0.2"/>
  <cols>
    <col min="1" max="1" width="7.42578125" style="55" customWidth="1"/>
    <col min="2" max="2" width="37" style="55" customWidth="1"/>
    <col min="3" max="3" width="12.5703125" style="55" customWidth="1"/>
    <col min="4" max="4" width="12.5703125" style="55" customWidth="1" outlineLevel="1"/>
    <col min="5" max="5" width="12.5703125" style="55" customWidth="1"/>
    <col min="6" max="6" width="27.42578125" style="55" customWidth="1"/>
    <col min="7" max="256" width="9.140625" style="55"/>
    <col min="257" max="257" width="7.42578125" style="55" customWidth="1"/>
    <col min="258" max="258" width="37" style="55" customWidth="1"/>
    <col min="259" max="261" width="13.140625" style="55" customWidth="1"/>
    <col min="262" max="262" width="27.42578125" style="55" customWidth="1"/>
    <col min="263" max="512" width="9.140625" style="55"/>
    <col min="513" max="513" width="7.42578125" style="55" customWidth="1"/>
    <col min="514" max="514" width="37" style="55" customWidth="1"/>
    <col min="515" max="517" width="13.140625" style="55" customWidth="1"/>
    <col min="518" max="518" width="27.42578125" style="55" customWidth="1"/>
    <col min="519" max="768" width="9.140625" style="55"/>
    <col min="769" max="769" width="7.42578125" style="55" customWidth="1"/>
    <col min="770" max="770" width="37" style="55" customWidth="1"/>
    <col min="771" max="773" width="13.140625" style="55" customWidth="1"/>
    <col min="774" max="774" width="27.42578125" style="55" customWidth="1"/>
    <col min="775" max="1024" width="9.140625" style="55"/>
    <col min="1025" max="1025" width="7.42578125" style="55" customWidth="1"/>
    <col min="1026" max="1026" width="37" style="55" customWidth="1"/>
    <col min="1027" max="1029" width="13.140625" style="55" customWidth="1"/>
    <col min="1030" max="1030" width="27.42578125" style="55" customWidth="1"/>
    <col min="1031" max="1280" width="9.140625" style="55"/>
    <col min="1281" max="1281" width="7.42578125" style="55" customWidth="1"/>
    <col min="1282" max="1282" width="37" style="55" customWidth="1"/>
    <col min="1283" max="1285" width="13.140625" style="55" customWidth="1"/>
    <col min="1286" max="1286" width="27.42578125" style="55" customWidth="1"/>
    <col min="1287" max="1536" width="9.140625" style="55"/>
    <col min="1537" max="1537" width="7.42578125" style="55" customWidth="1"/>
    <col min="1538" max="1538" width="37" style="55" customWidth="1"/>
    <col min="1539" max="1541" width="13.140625" style="55" customWidth="1"/>
    <col min="1542" max="1542" width="27.42578125" style="55" customWidth="1"/>
    <col min="1543" max="1792" width="9.140625" style="55"/>
    <col min="1793" max="1793" width="7.42578125" style="55" customWidth="1"/>
    <col min="1794" max="1794" width="37" style="55" customWidth="1"/>
    <col min="1795" max="1797" width="13.140625" style="55" customWidth="1"/>
    <col min="1798" max="1798" width="27.42578125" style="55" customWidth="1"/>
    <col min="1799" max="2048" width="9.140625" style="55"/>
    <col min="2049" max="2049" width="7.42578125" style="55" customWidth="1"/>
    <col min="2050" max="2050" width="37" style="55" customWidth="1"/>
    <col min="2051" max="2053" width="13.140625" style="55" customWidth="1"/>
    <col min="2054" max="2054" width="27.42578125" style="55" customWidth="1"/>
    <col min="2055" max="2304" width="9.140625" style="55"/>
    <col min="2305" max="2305" width="7.42578125" style="55" customWidth="1"/>
    <col min="2306" max="2306" width="37" style="55" customWidth="1"/>
    <col min="2307" max="2309" width="13.140625" style="55" customWidth="1"/>
    <col min="2310" max="2310" width="27.42578125" style="55" customWidth="1"/>
    <col min="2311" max="2560" width="9.140625" style="55"/>
    <col min="2561" max="2561" width="7.42578125" style="55" customWidth="1"/>
    <col min="2562" max="2562" width="37" style="55" customWidth="1"/>
    <col min="2563" max="2565" width="13.140625" style="55" customWidth="1"/>
    <col min="2566" max="2566" width="27.42578125" style="55" customWidth="1"/>
    <col min="2567" max="2816" width="9.140625" style="55"/>
    <col min="2817" max="2817" width="7.42578125" style="55" customWidth="1"/>
    <col min="2818" max="2818" width="37" style="55" customWidth="1"/>
    <col min="2819" max="2821" width="13.140625" style="55" customWidth="1"/>
    <col min="2822" max="2822" width="27.42578125" style="55" customWidth="1"/>
    <col min="2823" max="3072" width="9.140625" style="55"/>
    <col min="3073" max="3073" width="7.42578125" style="55" customWidth="1"/>
    <col min="3074" max="3074" width="37" style="55" customWidth="1"/>
    <col min="3075" max="3077" width="13.140625" style="55" customWidth="1"/>
    <col min="3078" max="3078" width="27.42578125" style="55" customWidth="1"/>
    <col min="3079" max="3328" width="9.140625" style="55"/>
    <col min="3329" max="3329" width="7.42578125" style="55" customWidth="1"/>
    <col min="3330" max="3330" width="37" style="55" customWidth="1"/>
    <col min="3331" max="3333" width="13.140625" style="55" customWidth="1"/>
    <col min="3334" max="3334" width="27.42578125" style="55" customWidth="1"/>
    <col min="3335" max="3584" width="9.140625" style="55"/>
    <col min="3585" max="3585" width="7.42578125" style="55" customWidth="1"/>
    <col min="3586" max="3586" width="37" style="55" customWidth="1"/>
    <col min="3587" max="3589" width="13.140625" style="55" customWidth="1"/>
    <col min="3590" max="3590" width="27.42578125" style="55" customWidth="1"/>
    <col min="3591" max="3840" width="9.140625" style="55"/>
    <col min="3841" max="3841" width="7.42578125" style="55" customWidth="1"/>
    <col min="3842" max="3842" width="37" style="55" customWidth="1"/>
    <col min="3843" max="3845" width="13.140625" style="55" customWidth="1"/>
    <col min="3846" max="3846" width="27.42578125" style="55" customWidth="1"/>
    <col min="3847" max="4096" width="9.140625" style="55"/>
    <col min="4097" max="4097" width="7.42578125" style="55" customWidth="1"/>
    <col min="4098" max="4098" width="37" style="55" customWidth="1"/>
    <col min="4099" max="4101" width="13.140625" style="55" customWidth="1"/>
    <col min="4102" max="4102" width="27.42578125" style="55" customWidth="1"/>
    <col min="4103" max="4352" width="9.140625" style="55"/>
    <col min="4353" max="4353" width="7.42578125" style="55" customWidth="1"/>
    <col min="4354" max="4354" width="37" style="55" customWidth="1"/>
    <col min="4355" max="4357" width="13.140625" style="55" customWidth="1"/>
    <col min="4358" max="4358" width="27.42578125" style="55" customWidth="1"/>
    <col min="4359" max="4608" width="9.140625" style="55"/>
    <col min="4609" max="4609" width="7.42578125" style="55" customWidth="1"/>
    <col min="4610" max="4610" width="37" style="55" customWidth="1"/>
    <col min="4611" max="4613" width="13.140625" style="55" customWidth="1"/>
    <col min="4614" max="4614" width="27.42578125" style="55" customWidth="1"/>
    <col min="4615" max="4864" width="9.140625" style="55"/>
    <col min="4865" max="4865" width="7.42578125" style="55" customWidth="1"/>
    <col min="4866" max="4866" width="37" style="55" customWidth="1"/>
    <col min="4867" max="4869" width="13.140625" style="55" customWidth="1"/>
    <col min="4870" max="4870" width="27.42578125" style="55" customWidth="1"/>
    <col min="4871" max="5120" width="9.140625" style="55"/>
    <col min="5121" max="5121" width="7.42578125" style="55" customWidth="1"/>
    <col min="5122" max="5122" width="37" style="55" customWidth="1"/>
    <col min="5123" max="5125" width="13.140625" style="55" customWidth="1"/>
    <col min="5126" max="5126" width="27.42578125" style="55" customWidth="1"/>
    <col min="5127" max="5376" width="9.140625" style="55"/>
    <col min="5377" max="5377" width="7.42578125" style="55" customWidth="1"/>
    <col min="5378" max="5378" width="37" style="55" customWidth="1"/>
    <col min="5379" max="5381" width="13.140625" style="55" customWidth="1"/>
    <col min="5382" max="5382" width="27.42578125" style="55" customWidth="1"/>
    <col min="5383" max="5632" width="9.140625" style="55"/>
    <col min="5633" max="5633" width="7.42578125" style="55" customWidth="1"/>
    <col min="5634" max="5634" width="37" style="55" customWidth="1"/>
    <col min="5635" max="5637" width="13.140625" style="55" customWidth="1"/>
    <col min="5638" max="5638" width="27.42578125" style="55" customWidth="1"/>
    <col min="5639" max="5888" width="9.140625" style="55"/>
    <col min="5889" max="5889" width="7.42578125" style="55" customWidth="1"/>
    <col min="5890" max="5890" width="37" style="55" customWidth="1"/>
    <col min="5891" max="5893" width="13.140625" style="55" customWidth="1"/>
    <col min="5894" max="5894" width="27.42578125" style="55" customWidth="1"/>
    <col min="5895" max="6144" width="9.140625" style="55"/>
    <col min="6145" max="6145" width="7.42578125" style="55" customWidth="1"/>
    <col min="6146" max="6146" width="37" style="55" customWidth="1"/>
    <col min="6147" max="6149" width="13.140625" style="55" customWidth="1"/>
    <col min="6150" max="6150" width="27.42578125" style="55" customWidth="1"/>
    <col min="6151" max="6400" width="9.140625" style="55"/>
    <col min="6401" max="6401" width="7.42578125" style="55" customWidth="1"/>
    <col min="6402" max="6402" width="37" style="55" customWidth="1"/>
    <col min="6403" max="6405" width="13.140625" style="55" customWidth="1"/>
    <col min="6406" max="6406" width="27.42578125" style="55" customWidth="1"/>
    <col min="6407" max="6656" width="9.140625" style="55"/>
    <col min="6657" max="6657" width="7.42578125" style="55" customWidth="1"/>
    <col min="6658" max="6658" width="37" style="55" customWidth="1"/>
    <col min="6659" max="6661" width="13.140625" style="55" customWidth="1"/>
    <col min="6662" max="6662" width="27.42578125" style="55" customWidth="1"/>
    <col min="6663" max="6912" width="9.140625" style="55"/>
    <col min="6913" max="6913" width="7.42578125" style="55" customWidth="1"/>
    <col min="6914" max="6914" width="37" style="55" customWidth="1"/>
    <col min="6915" max="6917" width="13.140625" style="55" customWidth="1"/>
    <col min="6918" max="6918" width="27.42578125" style="55" customWidth="1"/>
    <col min="6919" max="7168" width="9.140625" style="55"/>
    <col min="7169" max="7169" width="7.42578125" style="55" customWidth="1"/>
    <col min="7170" max="7170" width="37" style="55" customWidth="1"/>
    <col min="7171" max="7173" width="13.140625" style="55" customWidth="1"/>
    <col min="7174" max="7174" width="27.42578125" style="55" customWidth="1"/>
    <col min="7175" max="7424" width="9.140625" style="55"/>
    <col min="7425" max="7425" width="7.42578125" style="55" customWidth="1"/>
    <col min="7426" max="7426" width="37" style="55" customWidth="1"/>
    <col min="7427" max="7429" width="13.140625" style="55" customWidth="1"/>
    <col min="7430" max="7430" width="27.42578125" style="55" customWidth="1"/>
    <col min="7431" max="7680" width="9.140625" style="55"/>
    <col min="7681" max="7681" width="7.42578125" style="55" customWidth="1"/>
    <col min="7682" max="7682" width="37" style="55" customWidth="1"/>
    <col min="7683" max="7685" width="13.140625" style="55" customWidth="1"/>
    <col min="7686" max="7686" width="27.42578125" style="55" customWidth="1"/>
    <col min="7687" max="7936" width="9.140625" style="55"/>
    <col min="7937" max="7937" width="7.42578125" style="55" customWidth="1"/>
    <col min="7938" max="7938" width="37" style="55" customWidth="1"/>
    <col min="7939" max="7941" width="13.140625" style="55" customWidth="1"/>
    <col min="7942" max="7942" width="27.42578125" style="55" customWidth="1"/>
    <col min="7943" max="8192" width="9.140625" style="55"/>
    <col min="8193" max="8193" width="7.42578125" style="55" customWidth="1"/>
    <col min="8194" max="8194" width="37" style="55" customWidth="1"/>
    <col min="8195" max="8197" width="13.140625" style="55" customWidth="1"/>
    <col min="8198" max="8198" width="27.42578125" style="55" customWidth="1"/>
    <col min="8199" max="8448" width="9.140625" style="55"/>
    <col min="8449" max="8449" width="7.42578125" style="55" customWidth="1"/>
    <col min="8450" max="8450" width="37" style="55" customWidth="1"/>
    <col min="8451" max="8453" width="13.140625" style="55" customWidth="1"/>
    <col min="8454" max="8454" width="27.42578125" style="55" customWidth="1"/>
    <col min="8455" max="8704" width="9.140625" style="55"/>
    <col min="8705" max="8705" width="7.42578125" style="55" customWidth="1"/>
    <col min="8706" max="8706" width="37" style="55" customWidth="1"/>
    <col min="8707" max="8709" width="13.140625" style="55" customWidth="1"/>
    <col min="8710" max="8710" width="27.42578125" style="55" customWidth="1"/>
    <col min="8711" max="8960" width="9.140625" style="55"/>
    <col min="8961" max="8961" width="7.42578125" style="55" customWidth="1"/>
    <col min="8962" max="8962" width="37" style="55" customWidth="1"/>
    <col min="8963" max="8965" width="13.140625" style="55" customWidth="1"/>
    <col min="8966" max="8966" width="27.42578125" style="55" customWidth="1"/>
    <col min="8967" max="9216" width="9.140625" style="55"/>
    <col min="9217" max="9217" width="7.42578125" style="55" customWidth="1"/>
    <col min="9218" max="9218" width="37" style="55" customWidth="1"/>
    <col min="9219" max="9221" width="13.140625" style="55" customWidth="1"/>
    <col min="9222" max="9222" width="27.42578125" style="55" customWidth="1"/>
    <col min="9223" max="9472" width="9.140625" style="55"/>
    <col min="9473" max="9473" width="7.42578125" style="55" customWidth="1"/>
    <col min="9474" max="9474" width="37" style="55" customWidth="1"/>
    <col min="9475" max="9477" width="13.140625" style="55" customWidth="1"/>
    <col min="9478" max="9478" width="27.42578125" style="55" customWidth="1"/>
    <col min="9479" max="9728" width="9.140625" style="55"/>
    <col min="9729" max="9729" width="7.42578125" style="55" customWidth="1"/>
    <col min="9730" max="9730" width="37" style="55" customWidth="1"/>
    <col min="9731" max="9733" width="13.140625" style="55" customWidth="1"/>
    <col min="9734" max="9734" width="27.42578125" style="55" customWidth="1"/>
    <col min="9735" max="9984" width="9.140625" style="55"/>
    <col min="9985" max="9985" width="7.42578125" style="55" customWidth="1"/>
    <col min="9986" max="9986" width="37" style="55" customWidth="1"/>
    <col min="9987" max="9989" width="13.140625" style="55" customWidth="1"/>
    <col min="9990" max="9990" width="27.42578125" style="55" customWidth="1"/>
    <col min="9991" max="10240" width="9.140625" style="55"/>
    <col min="10241" max="10241" width="7.42578125" style="55" customWidth="1"/>
    <col min="10242" max="10242" width="37" style="55" customWidth="1"/>
    <col min="10243" max="10245" width="13.140625" style="55" customWidth="1"/>
    <col min="10246" max="10246" width="27.42578125" style="55" customWidth="1"/>
    <col min="10247" max="10496" width="9.140625" style="55"/>
    <col min="10497" max="10497" width="7.42578125" style="55" customWidth="1"/>
    <col min="10498" max="10498" width="37" style="55" customWidth="1"/>
    <col min="10499" max="10501" width="13.140625" style="55" customWidth="1"/>
    <col min="10502" max="10502" width="27.42578125" style="55" customWidth="1"/>
    <col min="10503" max="10752" width="9.140625" style="55"/>
    <col min="10753" max="10753" width="7.42578125" style="55" customWidth="1"/>
    <col min="10754" max="10754" width="37" style="55" customWidth="1"/>
    <col min="10755" max="10757" width="13.140625" style="55" customWidth="1"/>
    <col min="10758" max="10758" width="27.42578125" style="55" customWidth="1"/>
    <col min="10759" max="11008" width="9.140625" style="55"/>
    <col min="11009" max="11009" width="7.42578125" style="55" customWidth="1"/>
    <col min="11010" max="11010" width="37" style="55" customWidth="1"/>
    <col min="11011" max="11013" width="13.140625" style="55" customWidth="1"/>
    <col min="11014" max="11014" width="27.42578125" style="55" customWidth="1"/>
    <col min="11015" max="11264" width="9.140625" style="55"/>
    <col min="11265" max="11265" width="7.42578125" style="55" customWidth="1"/>
    <col min="11266" max="11266" width="37" style="55" customWidth="1"/>
    <col min="11267" max="11269" width="13.140625" style="55" customWidth="1"/>
    <col min="11270" max="11270" width="27.42578125" style="55" customWidth="1"/>
    <col min="11271" max="11520" width="9.140625" style="55"/>
    <col min="11521" max="11521" width="7.42578125" style="55" customWidth="1"/>
    <col min="11522" max="11522" width="37" style="55" customWidth="1"/>
    <col min="11523" max="11525" width="13.140625" style="55" customWidth="1"/>
    <col min="11526" max="11526" width="27.42578125" style="55" customWidth="1"/>
    <col min="11527" max="11776" width="9.140625" style="55"/>
    <col min="11777" max="11777" width="7.42578125" style="55" customWidth="1"/>
    <col min="11778" max="11778" width="37" style="55" customWidth="1"/>
    <col min="11779" max="11781" width="13.140625" style="55" customWidth="1"/>
    <col min="11782" max="11782" width="27.42578125" style="55" customWidth="1"/>
    <col min="11783" max="12032" width="9.140625" style="55"/>
    <col min="12033" max="12033" width="7.42578125" style="55" customWidth="1"/>
    <col min="12034" max="12034" width="37" style="55" customWidth="1"/>
    <col min="12035" max="12037" width="13.140625" style="55" customWidth="1"/>
    <col min="12038" max="12038" width="27.42578125" style="55" customWidth="1"/>
    <col min="12039" max="12288" width="9.140625" style="55"/>
    <col min="12289" max="12289" width="7.42578125" style="55" customWidth="1"/>
    <col min="12290" max="12290" width="37" style="55" customWidth="1"/>
    <col min="12291" max="12293" width="13.140625" style="55" customWidth="1"/>
    <col min="12294" max="12294" width="27.42578125" style="55" customWidth="1"/>
    <col min="12295" max="12544" width="9.140625" style="55"/>
    <col min="12545" max="12545" width="7.42578125" style="55" customWidth="1"/>
    <col min="12546" max="12546" width="37" style="55" customWidth="1"/>
    <col min="12547" max="12549" width="13.140625" style="55" customWidth="1"/>
    <col min="12550" max="12550" width="27.42578125" style="55" customWidth="1"/>
    <col min="12551" max="12800" width="9.140625" style="55"/>
    <col min="12801" max="12801" width="7.42578125" style="55" customWidth="1"/>
    <col min="12802" max="12802" width="37" style="55" customWidth="1"/>
    <col min="12803" max="12805" width="13.140625" style="55" customWidth="1"/>
    <col min="12806" max="12806" width="27.42578125" style="55" customWidth="1"/>
    <col min="12807" max="13056" width="9.140625" style="55"/>
    <col min="13057" max="13057" width="7.42578125" style="55" customWidth="1"/>
    <col min="13058" max="13058" width="37" style="55" customWidth="1"/>
    <col min="13059" max="13061" width="13.140625" style="55" customWidth="1"/>
    <col min="13062" max="13062" width="27.42578125" style="55" customWidth="1"/>
    <col min="13063" max="13312" width="9.140625" style="55"/>
    <col min="13313" max="13313" width="7.42578125" style="55" customWidth="1"/>
    <col min="13314" max="13314" width="37" style="55" customWidth="1"/>
    <col min="13315" max="13317" width="13.140625" style="55" customWidth="1"/>
    <col min="13318" max="13318" width="27.42578125" style="55" customWidth="1"/>
    <col min="13319" max="13568" width="9.140625" style="55"/>
    <col min="13569" max="13569" width="7.42578125" style="55" customWidth="1"/>
    <col min="13570" max="13570" width="37" style="55" customWidth="1"/>
    <col min="13571" max="13573" width="13.140625" style="55" customWidth="1"/>
    <col min="13574" max="13574" width="27.42578125" style="55" customWidth="1"/>
    <col min="13575" max="13824" width="9.140625" style="55"/>
    <col min="13825" max="13825" width="7.42578125" style="55" customWidth="1"/>
    <col min="13826" max="13826" width="37" style="55" customWidth="1"/>
    <col min="13827" max="13829" width="13.140625" style="55" customWidth="1"/>
    <col min="13830" max="13830" width="27.42578125" style="55" customWidth="1"/>
    <col min="13831" max="14080" width="9.140625" style="55"/>
    <col min="14081" max="14081" width="7.42578125" style="55" customWidth="1"/>
    <col min="14082" max="14082" width="37" style="55" customWidth="1"/>
    <col min="14083" max="14085" width="13.140625" style="55" customWidth="1"/>
    <col min="14086" max="14086" width="27.42578125" style="55" customWidth="1"/>
    <col min="14087" max="14336" width="9.140625" style="55"/>
    <col min="14337" max="14337" width="7.42578125" style="55" customWidth="1"/>
    <col min="14338" max="14338" width="37" style="55" customWidth="1"/>
    <col min="14339" max="14341" width="13.140625" style="55" customWidth="1"/>
    <col min="14342" max="14342" width="27.42578125" style="55" customWidth="1"/>
    <col min="14343" max="14592" width="9.140625" style="55"/>
    <col min="14593" max="14593" width="7.42578125" style="55" customWidth="1"/>
    <col min="14594" max="14594" width="37" style="55" customWidth="1"/>
    <col min="14595" max="14597" width="13.140625" style="55" customWidth="1"/>
    <col min="14598" max="14598" width="27.42578125" style="55" customWidth="1"/>
    <col min="14599" max="14848" width="9.140625" style="55"/>
    <col min="14849" max="14849" width="7.42578125" style="55" customWidth="1"/>
    <col min="14850" max="14850" width="37" style="55" customWidth="1"/>
    <col min="14851" max="14853" width="13.140625" style="55" customWidth="1"/>
    <col min="14854" max="14854" width="27.42578125" style="55" customWidth="1"/>
    <col min="14855" max="15104" width="9.140625" style="55"/>
    <col min="15105" max="15105" width="7.42578125" style="55" customWidth="1"/>
    <col min="15106" max="15106" width="37" style="55" customWidth="1"/>
    <col min="15107" max="15109" width="13.140625" style="55" customWidth="1"/>
    <col min="15110" max="15110" width="27.42578125" style="55" customWidth="1"/>
    <col min="15111" max="15360" width="9.140625" style="55"/>
    <col min="15361" max="15361" width="7.42578125" style="55" customWidth="1"/>
    <col min="15362" max="15362" width="37" style="55" customWidth="1"/>
    <col min="15363" max="15365" width="13.140625" style="55" customWidth="1"/>
    <col min="15366" max="15366" width="27.42578125" style="55" customWidth="1"/>
    <col min="15367" max="15616" width="9.140625" style="55"/>
    <col min="15617" max="15617" width="7.42578125" style="55" customWidth="1"/>
    <col min="15618" max="15618" width="37" style="55" customWidth="1"/>
    <col min="15619" max="15621" width="13.140625" style="55" customWidth="1"/>
    <col min="15622" max="15622" width="27.42578125" style="55" customWidth="1"/>
    <col min="15623" max="15872" width="9.140625" style="55"/>
    <col min="15873" max="15873" width="7.42578125" style="55" customWidth="1"/>
    <col min="15874" max="15874" width="37" style="55" customWidth="1"/>
    <col min="15875" max="15877" width="13.140625" style="55" customWidth="1"/>
    <col min="15878" max="15878" width="27.42578125" style="55" customWidth="1"/>
    <col min="15879" max="16128" width="9.140625" style="55"/>
    <col min="16129" max="16129" width="7.42578125" style="55" customWidth="1"/>
    <col min="16130" max="16130" width="37" style="55" customWidth="1"/>
    <col min="16131" max="16133" width="13.140625" style="55" customWidth="1"/>
    <col min="16134" max="16134" width="27.42578125" style="55" customWidth="1"/>
    <col min="16135" max="16384" width="9.140625" style="55"/>
  </cols>
  <sheetData>
    <row r="1" spans="1:6" ht="55.5" customHeight="1" x14ac:dyDescent="0.3">
      <c r="B1" s="56"/>
      <c r="C1" s="96" t="s">
        <v>172</v>
      </c>
      <c r="D1" s="96"/>
      <c r="E1" s="96"/>
    </row>
    <row r="2" spans="1:6" ht="16.5" customHeight="1" x14ac:dyDescent="0.3">
      <c r="A2" s="57"/>
      <c r="B2" s="58"/>
      <c r="C2" s="57"/>
      <c r="D2" s="57"/>
      <c r="E2" s="57"/>
      <c r="F2" s="110"/>
    </row>
    <row r="3" spans="1:6" ht="18.75" customHeight="1" x14ac:dyDescent="0.2">
      <c r="A3" s="97" t="s">
        <v>173</v>
      </c>
      <c r="B3" s="97"/>
      <c r="C3" s="97"/>
      <c r="D3" s="97"/>
      <c r="E3" s="97"/>
      <c r="F3" s="59"/>
    </row>
    <row r="4" spans="1:6" ht="34.5" customHeight="1" x14ac:dyDescent="0.3">
      <c r="A4" s="84" t="s">
        <v>2</v>
      </c>
      <c r="B4" s="84"/>
      <c r="C4" s="84"/>
      <c r="D4" s="84"/>
      <c r="E4" s="84"/>
      <c r="F4" s="59"/>
    </row>
    <row r="5" spans="1:6" ht="18.75" x14ac:dyDescent="0.3">
      <c r="B5" s="60"/>
    </row>
    <row r="6" spans="1:6" ht="41.25" customHeight="1" x14ac:dyDescent="0.2">
      <c r="A6" s="61" t="s">
        <v>3</v>
      </c>
      <c r="B6" s="61" t="s">
        <v>4</v>
      </c>
      <c r="C6" s="61" t="s">
        <v>5</v>
      </c>
      <c r="D6" s="61" t="s">
        <v>129</v>
      </c>
      <c r="E6" s="61" t="s">
        <v>130</v>
      </c>
    </row>
    <row r="7" spans="1:6" ht="18" customHeight="1" x14ac:dyDescent="0.2">
      <c r="A7" s="61">
        <v>1</v>
      </c>
      <c r="B7" s="61">
        <v>2</v>
      </c>
      <c r="C7" s="61">
        <v>3</v>
      </c>
      <c r="D7" s="61">
        <v>4</v>
      </c>
      <c r="E7" s="61">
        <v>5</v>
      </c>
    </row>
    <row r="8" spans="1:6" ht="32.25" customHeight="1" x14ac:dyDescent="0.2">
      <c r="A8" s="61">
        <v>1</v>
      </c>
      <c r="B8" s="62" t="s">
        <v>131</v>
      </c>
      <c r="C8" s="61" t="s">
        <v>59</v>
      </c>
      <c r="D8" s="104"/>
      <c r="E8" s="61">
        <f>ROUND('[3]1 вода тех'!E15/'[3]1 вода тех'!E14*100,2)</f>
        <v>22.92</v>
      </c>
      <c r="F8" s="59"/>
    </row>
    <row r="9" spans="1:6" ht="15.75" x14ac:dyDescent="0.2">
      <c r="A9" s="61">
        <f>A8+1</f>
        <v>2</v>
      </c>
      <c r="B9" s="63" t="s">
        <v>132</v>
      </c>
      <c r="C9" s="61" t="s">
        <v>59</v>
      </c>
      <c r="D9" s="131"/>
      <c r="E9" s="64">
        <f>ROUND('[3]1 вода тех'!E25/'[3]1 вода тех'!E16*100,2)</f>
        <v>0.75</v>
      </c>
    </row>
    <row r="10" spans="1:6" ht="32.25" customHeight="1" x14ac:dyDescent="0.2">
      <c r="A10" s="61">
        <f>A9+1</f>
        <v>3</v>
      </c>
      <c r="B10" s="63" t="s">
        <v>135</v>
      </c>
      <c r="C10" s="61" t="s">
        <v>136</v>
      </c>
      <c r="D10" s="131"/>
      <c r="E10" s="61">
        <f>24*365</f>
        <v>8760</v>
      </c>
    </row>
    <row r="11" spans="1:6" ht="15.75" x14ac:dyDescent="0.2">
      <c r="A11" s="61">
        <f>A10+1</f>
        <v>4</v>
      </c>
      <c r="B11" s="62" t="s">
        <v>137</v>
      </c>
      <c r="C11" s="61"/>
      <c r="D11" s="131"/>
      <c r="E11" s="61"/>
    </row>
    <row r="12" spans="1:6" ht="15.75" x14ac:dyDescent="0.2">
      <c r="A12" s="61" t="s">
        <v>142</v>
      </c>
      <c r="B12" s="63" t="s">
        <v>50</v>
      </c>
      <c r="C12" s="61" t="s">
        <v>51</v>
      </c>
      <c r="D12" s="131"/>
      <c r="E12" s="64">
        <f>'[3]1 вода тех'!E36</f>
        <v>0.98</v>
      </c>
    </row>
    <row r="13" spans="1:6" ht="15.75" x14ac:dyDescent="0.2">
      <c r="A13" s="61" t="s">
        <v>143</v>
      </c>
      <c r="B13" s="63" t="s">
        <v>53</v>
      </c>
      <c r="C13" s="61" t="s">
        <v>51</v>
      </c>
      <c r="D13" s="131"/>
      <c r="E13" s="64">
        <f>'[3]1 вода тех'!E37</f>
        <v>0.1</v>
      </c>
    </row>
    <row r="14" spans="1:6" ht="15.75" customHeight="1" x14ac:dyDescent="0.2">
      <c r="A14" s="67" t="s">
        <v>174</v>
      </c>
      <c r="B14" s="63" t="s">
        <v>55</v>
      </c>
      <c r="C14" s="61" t="s">
        <v>51</v>
      </c>
      <c r="D14" s="131"/>
      <c r="E14" s="64">
        <f>'[3]1 вода тех'!E38</f>
        <v>0</v>
      </c>
    </row>
    <row r="15" spans="1:6" ht="15.75" customHeight="1" x14ac:dyDescent="0.2">
      <c r="A15" s="61">
        <v>5</v>
      </c>
      <c r="B15" s="63" t="s">
        <v>141</v>
      </c>
      <c r="C15" s="61" t="s">
        <v>59</v>
      </c>
      <c r="D15" s="105"/>
      <c r="E15" s="13">
        <f>ROUND(5712.74/5783.74*100,2)</f>
        <v>98.77</v>
      </c>
    </row>
  </sheetData>
  <mergeCells count="4">
    <mergeCell ref="C1:E1"/>
    <mergeCell ref="A3:E3"/>
    <mergeCell ref="A4:E4"/>
    <mergeCell ref="D8:D15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3"/>
  <sheetViews>
    <sheetView zoomScaleNormal="100" workbookViewId="0">
      <selection activeCell="G15" sqref="G15"/>
    </sheetView>
  </sheetViews>
  <sheetFormatPr defaultRowHeight="15.75" x14ac:dyDescent="0.25"/>
  <cols>
    <col min="1" max="1" width="7.7109375" style="69" customWidth="1"/>
    <col min="2" max="2" width="37.42578125" style="69" customWidth="1"/>
    <col min="3" max="5" width="12.5703125" style="69" customWidth="1"/>
    <col min="6" max="6" width="9.140625" style="69"/>
    <col min="7" max="7" width="27.85546875" style="69" customWidth="1"/>
    <col min="8" max="16384" width="9.140625" style="69"/>
  </cols>
  <sheetData>
    <row r="1" spans="1:7" ht="36" customHeight="1" x14ac:dyDescent="0.3">
      <c r="A1" s="68"/>
      <c r="B1" s="68"/>
      <c r="C1" s="98" t="s">
        <v>144</v>
      </c>
      <c r="D1" s="98"/>
      <c r="E1" s="98"/>
    </row>
    <row r="2" spans="1:7" ht="17.25" customHeight="1" x14ac:dyDescent="0.3">
      <c r="A2" s="68"/>
      <c r="B2" s="70"/>
      <c r="C2" s="68"/>
      <c r="D2" s="68"/>
      <c r="E2" s="68"/>
    </row>
    <row r="3" spans="1:7" ht="17.25" customHeight="1" x14ac:dyDescent="0.25">
      <c r="A3" s="97" t="s">
        <v>145</v>
      </c>
      <c r="B3" s="97"/>
      <c r="C3" s="97"/>
      <c r="D3" s="97"/>
      <c r="E3" s="97"/>
      <c r="G3" s="59"/>
    </row>
    <row r="4" spans="1:7" ht="17.25" customHeight="1" x14ac:dyDescent="0.3">
      <c r="A4" s="84" t="s">
        <v>2</v>
      </c>
      <c r="B4" s="84"/>
      <c r="C4" s="84"/>
      <c r="D4" s="84"/>
      <c r="E4" s="84"/>
      <c r="G4" s="55"/>
    </row>
    <row r="5" spans="1:7" ht="17.25" customHeight="1" x14ac:dyDescent="0.25">
      <c r="A5" s="71"/>
      <c r="B5" s="71"/>
      <c r="C5" s="71"/>
      <c r="D5" s="71"/>
      <c r="E5" s="71"/>
      <c r="G5" s="55"/>
    </row>
    <row r="6" spans="1:7" ht="40.5" customHeight="1" x14ac:dyDescent="0.25">
      <c r="A6" s="72" t="s">
        <v>3</v>
      </c>
      <c r="B6" s="73" t="s">
        <v>4</v>
      </c>
      <c r="C6" s="72" t="s">
        <v>5</v>
      </c>
      <c r="D6" s="73" t="s">
        <v>129</v>
      </c>
      <c r="E6" s="73" t="s">
        <v>130</v>
      </c>
      <c r="G6" s="3"/>
    </row>
    <row r="7" spans="1:7" x14ac:dyDescent="0.25">
      <c r="A7" s="73">
        <v>1</v>
      </c>
      <c r="B7" s="73">
        <v>2</v>
      </c>
      <c r="C7" s="73">
        <v>3</v>
      </c>
      <c r="D7" s="73">
        <v>4</v>
      </c>
      <c r="E7" s="73">
        <v>5</v>
      </c>
      <c r="G7" s="55"/>
    </row>
    <row r="8" spans="1:7" ht="32.25" customHeight="1" x14ac:dyDescent="0.25">
      <c r="A8" s="73">
        <v>1</v>
      </c>
      <c r="B8" s="74" t="s">
        <v>131</v>
      </c>
      <c r="C8" s="73" t="s">
        <v>59</v>
      </c>
      <c r="D8" s="73">
        <v>52.14</v>
      </c>
      <c r="E8" s="73">
        <v>42.86</v>
      </c>
      <c r="G8" s="59"/>
    </row>
    <row r="9" spans="1:7" ht="32.25" customHeight="1" x14ac:dyDescent="0.25">
      <c r="A9" s="73">
        <f>A8+1</f>
        <v>2</v>
      </c>
      <c r="B9" s="75" t="s">
        <v>146</v>
      </c>
      <c r="C9" s="73" t="s">
        <v>134</v>
      </c>
      <c r="D9" s="76">
        <v>0</v>
      </c>
      <c r="E9" s="76">
        <v>0</v>
      </c>
    </row>
    <row r="10" spans="1:7" ht="32.25" customHeight="1" x14ac:dyDescent="0.25">
      <c r="A10" s="73">
        <f>A9+1</f>
        <v>3</v>
      </c>
      <c r="B10" s="75" t="s">
        <v>135</v>
      </c>
      <c r="C10" s="73" t="s">
        <v>136</v>
      </c>
      <c r="D10" s="73">
        <v>8784</v>
      </c>
      <c r="E10" s="73">
        <v>8760</v>
      </c>
    </row>
    <row r="11" spans="1:7" ht="32.25" customHeight="1" x14ac:dyDescent="0.25">
      <c r="A11" s="73">
        <v>4</v>
      </c>
      <c r="B11" s="74" t="s">
        <v>147</v>
      </c>
      <c r="C11" s="73"/>
      <c r="D11" s="73"/>
      <c r="E11" s="76"/>
    </row>
    <row r="12" spans="1:7" ht="15.75" customHeight="1" x14ac:dyDescent="0.25">
      <c r="A12" s="73" t="s">
        <v>142</v>
      </c>
      <c r="B12" s="28" t="s">
        <v>148</v>
      </c>
      <c r="C12" s="16" t="s">
        <v>51</v>
      </c>
      <c r="D12" s="31">
        <v>0.308</v>
      </c>
      <c r="E12" s="31">
        <v>0.14000000000000001</v>
      </c>
    </row>
    <row r="13" spans="1:7" ht="15.75" customHeight="1" x14ac:dyDescent="0.25">
      <c r="A13" s="73" t="s">
        <v>143</v>
      </c>
      <c r="B13" s="28" t="s">
        <v>95</v>
      </c>
      <c r="C13" s="16" t="s">
        <v>51</v>
      </c>
      <c r="D13" s="31">
        <v>2.911</v>
      </c>
      <c r="E13" s="31">
        <v>0.68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scale="9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zoomScaleNormal="100" workbookViewId="0">
      <selection activeCell="F24" sqref="F24"/>
    </sheetView>
  </sheetViews>
  <sheetFormatPr defaultRowHeight="15" x14ac:dyDescent="0.25"/>
  <cols>
    <col min="1" max="1" width="5.85546875" style="77" customWidth="1"/>
    <col min="2" max="2" width="30.5703125" style="77" customWidth="1"/>
    <col min="3" max="3" width="13.140625" style="77" customWidth="1"/>
    <col min="4" max="5" width="17.42578125" style="77" customWidth="1"/>
    <col min="6" max="16384" width="9.140625" style="77"/>
  </cols>
  <sheetData>
    <row r="1" spans="1:7" ht="60" customHeight="1" x14ac:dyDescent="0.25">
      <c r="D1" s="100" t="s">
        <v>149</v>
      </c>
      <c r="E1" s="101"/>
    </row>
    <row r="2" spans="1:7" ht="15.75" customHeight="1" x14ac:dyDescent="0.25"/>
    <row r="3" spans="1:7" ht="17.25" customHeight="1" x14ac:dyDescent="0.25">
      <c r="A3" s="102" t="s">
        <v>150</v>
      </c>
      <c r="B3" s="102"/>
      <c r="C3" s="102"/>
      <c r="D3" s="102"/>
      <c r="E3" s="102"/>
      <c r="F3" s="103"/>
      <c r="G3" s="103"/>
    </row>
    <row r="4" spans="1:7" ht="37.5" customHeight="1" x14ac:dyDescent="0.3">
      <c r="A4" s="84" t="s">
        <v>2</v>
      </c>
      <c r="B4" s="84"/>
      <c r="C4" s="84"/>
      <c r="D4" s="84"/>
      <c r="E4" s="84"/>
    </row>
    <row r="6" spans="1:7" s="78" customFormat="1" ht="23.25" customHeight="1" x14ac:dyDescent="0.25">
      <c r="A6" s="104" t="s">
        <v>3</v>
      </c>
      <c r="B6" s="104" t="s">
        <v>151</v>
      </c>
      <c r="C6" s="104" t="s">
        <v>5</v>
      </c>
      <c r="D6" s="106" t="s">
        <v>152</v>
      </c>
      <c r="E6" s="107"/>
    </row>
    <row r="7" spans="1:7" s="78" customFormat="1" ht="45.75" customHeight="1" x14ac:dyDescent="0.25">
      <c r="A7" s="105"/>
      <c r="B7" s="105"/>
      <c r="C7" s="105"/>
      <c r="D7" s="61" t="s">
        <v>153</v>
      </c>
      <c r="E7" s="61" t="s">
        <v>154</v>
      </c>
    </row>
    <row r="8" spans="1:7" s="78" customFormat="1" ht="15.75" customHeight="1" x14ac:dyDescent="0.25">
      <c r="A8" s="61">
        <v>1</v>
      </c>
      <c r="B8" s="61">
        <v>2</v>
      </c>
      <c r="C8" s="61">
        <v>3</v>
      </c>
      <c r="D8" s="61">
        <v>4</v>
      </c>
      <c r="E8" s="61">
        <v>5</v>
      </c>
    </row>
    <row r="9" spans="1:7" s="78" customFormat="1" ht="15.75" customHeight="1" x14ac:dyDescent="0.25">
      <c r="A9" s="61">
        <v>1</v>
      </c>
      <c r="B9" s="63" t="s">
        <v>155</v>
      </c>
      <c r="C9" s="61"/>
      <c r="D9" s="79"/>
      <c r="E9" s="80"/>
    </row>
    <row r="10" spans="1:7" s="78" customFormat="1" ht="32.25" customHeight="1" x14ac:dyDescent="0.25">
      <c r="A10" s="61" t="s">
        <v>156</v>
      </c>
      <c r="B10" s="63" t="s">
        <v>157</v>
      </c>
      <c r="C10" s="61" t="s">
        <v>158</v>
      </c>
      <c r="D10" s="64">
        <v>73.7</v>
      </c>
      <c r="E10" s="64">
        <v>77.680000000000007</v>
      </c>
    </row>
    <row r="11" spans="1:7" ht="32.25" customHeight="1" x14ac:dyDescent="0.25">
      <c r="A11" s="61" t="s">
        <v>159</v>
      </c>
      <c r="B11" s="63" t="s">
        <v>160</v>
      </c>
      <c r="C11" s="61" t="s">
        <v>158</v>
      </c>
      <c r="D11" s="64">
        <v>86.97</v>
      </c>
      <c r="E11" s="64">
        <v>91.66</v>
      </c>
    </row>
    <row r="13" spans="1:7" ht="65.25" customHeight="1" x14ac:dyDescent="0.25">
      <c r="A13" s="99"/>
      <c r="B13" s="99"/>
      <c r="C13" s="99"/>
      <c r="D13" s="99"/>
      <c r="E13" s="99"/>
    </row>
  </sheetData>
  <mergeCells count="9"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scale="97" orientation="portrait" verticalDpi="0" r:id="rId1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tabSelected="1" zoomScaleNormal="100" workbookViewId="0">
      <selection activeCell="M11" sqref="M11"/>
    </sheetView>
  </sheetViews>
  <sheetFormatPr defaultRowHeight="15" x14ac:dyDescent="0.25"/>
  <cols>
    <col min="1" max="1" width="5.85546875" style="77" customWidth="1"/>
    <col min="2" max="2" width="30.5703125" style="77" customWidth="1"/>
    <col min="3" max="5" width="15.28515625" style="77" customWidth="1"/>
    <col min="6" max="256" width="9.140625" style="77"/>
    <col min="257" max="257" width="5.85546875" style="77" customWidth="1"/>
    <col min="258" max="258" width="30.5703125" style="77" customWidth="1"/>
    <col min="259" max="259" width="13.140625" style="77" customWidth="1"/>
    <col min="260" max="261" width="17.42578125" style="77" customWidth="1"/>
    <col min="262" max="512" width="9.140625" style="77"/>
    <col min="513" max="513" width="5.85546875" style="77" customWidth="1"/>
    <col min="514" max="514" width="30.5703125" style="77" customWidth="1"/>
    <col min="515" max="515" width="13.140625" style="77" customWidth="1"/>
    <col min="516" max="517" width="17.42578125" style="77" customWidth="1"/>
    <col min="518" max="768" width="9.140625" style="77"/>
    <col min="769" max="769" width="5.85546875" style="77" customWidth="1"/>
    <col min="770" max="770" width="30.5703125" style="77" customWidth="1"/>
    <col min="771" max="771" width="13.140625" style="77" customWidth="1"/>
    <col min="772" max="773" width="17.42578125" style="77" customWidth="1"/>
    <col min="774" max="1024" width="9.140625" style="77"/>
    <col min="1025" max="1025" width="5.85546875" style="77" customWidth="1"/>
    <col min="1026" max="1026" width="30.5703125" style="77" customWidth="1"/>
    <col min="1027" max="1027" width="13.140625" style="77" customWidth="1"/>
    <col min="1028" max="1029" width="17.42578125" style="77" customWidth="1"/>
    <col min="1030" max="1280" width="9.140625" style="77"/>
    <col min="1281" max="1281" width="5.85546875" style="77" customWidth="1"/>
    <col min="1282" max="1282" width="30.5703125" style="77" customWidth="1"/>
    <col min="1283" max="1283" width="13.140625" style="77" customWidth="1"/>
    <col min="1284" max="1285" width="17.42578125" style="77" customWidth="1"/>
    <col min="1286" max="1536" width="9.140625" style="77"/>
    <col min="1537" max="1537" width="5.85546875" style="77" customWidth="1"/>
    <col min="1538" max="1538" width="30.5703125" style="77" customWidth="1"/>
    <col min="1539" max="1539" width="13.140625" style="77" customWidth="1"/>
    <col min="1540" max="1541" width="17.42578125" style="77" customWidth="1"/>
    <col min="1542" max="1792" width="9.140625" style="77"/>
    <col min="1793" max="1793" width="5.85546875" style="77" customWidth="1"/>
    <col min="1794" max="1794" width="30.5703125" style="77" customWidth="1"/>
    <col min="1795" max="1795" width="13.140625" style="77" customWidth="1"/>
    <col min="1796" max="1797" width="17.42578125" style="77" customWidth="1"/>
    <col min="1798" max="2048" width="9.140625" style="77"/>
    <col min="2049" max="2049" width="5.85546875" style="77" customWidth="1"/>
    <col min="2050" max="2050" width="30.5703125" style="77" customWidth="1"/>
    <col min="2051" max="2051" width="13.140625" style="77" customWidth="1"/>
    <col min="2052" max="2053" width="17.42578125" style="77" customWidth="1"/>
    <col min="2054" max="2304" width="9.140625" style="77"/>
    <col min="2305" max="2305" width="5.85546875" style="77" customWidth="1"/>
    <col min="2306" max="2306" width="30.5703125" style="77" customWidth="1"/>
    <col min="2307" max="2307" width="13.140625" style="77" customWidth="1"/>
    <col min="2308" max="2309" width="17.42578125" style="77" customWidth="1"/>
    <col min="2310" max="2560" width="9.140625" style="77"/>
    <col min="2561" max="2561" width="5.85546875" style="77" customWidth="1"/>
    <col min="2562" max="2562" width="30.5703125" style="77" customWidth="1"/>
    <col min="2563" max="2563" width="13.140625" style="77" customWidth="1"/>
    <col min="2564" max="2565" width="17.42578125" style="77" customWidth="1"/>
    <col min="2566" max="2816" width="9.140625" style="77"/>
    <col min="2817" max="2817" width="5.85546875" style="77" customWidth="1"/>
    <col min="2818" max="2818" width="30.5703125" style="77" customWidth="1"/>
    <col min="2819" max="2819" width="13.140625" style="77" customWidth="1"/>
    <col min="2820" max="2821" width="17.42578125" style="77" customWidth="1"/>
    <col min="2822" max="3072" width="9.140625" style="77"/>
    <col min="3073" max="3073" width="5.85546875" style="77" customWidth="1"/>
    <col min="3074" max="3074" width="30.5703125" style="77" customWidth="1"/>
    <col min="3075" max="3075" width="13.140625" style="77" customWidth="1"/>
    <col min="3076" max="3077" width="17.42578125" style="77" customWidth="1"/>
    <col min="3078" max="3328" width="9.140625" style="77"/>
    <col min="3329" max="3329" width="5.85546875" style="77" customWidth="1"/>
    <col min="3330" max="3330" width="30.5703125" style="77" customWidth="1"/>
    <col min="3331" max="3331" width="13.140625" style="77" customWidth="1"/>
    <col min="3332" max="3333" width="17.42578125" style="77" customWidth="1"/>
    <col min="3334" max="3584" width="9.140625" style="77"/>
    <col min="3585" max="3585" width="5.85546875" style="77" customWidth="1"/>
    <col min="3586" max="3586" width="30.5703125" style="77" customWidth="1"/>
    <col min="3587" max="3587" width="13.140625" style="77" customWidth="1"/>
    <col min="3588" max="3589" width="17.42578125" style="77" customWidth="1"/>
    <col min="3590" max="3840" width="9.140625" style="77"/>
    <col min="3841" max="3841" width="5.85546875" style="77" customWidth="1"/>
    <col min="3842" max="3842" width="30.5703125" style="77" customWidth="1"/>
    <col min="3843" max="3843" width="13.140625" style="77" customWidth="1"/>
    <col min="3844" max="3845" width="17.42578125" style="77" customWidth="1"/>
    <col min="3846" max="4096" width="9.140625" style="77"/>
    <col min="4097" max="4097" width="5.85546875" style="77" customWidth="1"/>
    <col min="4098" max="4098" width="30.5703125" style="77" customWidth="1"/>
    <col min="4099" max="4099" width="13.140625" style="77" customWidth="1"/>
    <col min="4100" max="4101" width="17.42578125" style="77" customWidth="1"/>
    <col min="4102" max="4352" width="9.140625" style="77"/>
    <col min="4353" max="4353" width="5.85546875" style="77" customWidth="1"/>
    <col min="4354" max="4354" width="30.5703125" style="77" customWidth="1"/>
    <col min="4355" max="4355" width="13.140625" style="77" customWidth="1"/>
    <col min="4356" max="4357" width="17.42578125" style="77" customWidth="1"/>
    <col min="4358" max="4608" width="9.140625" style="77"/>
    <col min="4609" max="4609" width="5.85546875" style="77" customWidth="1"/>
    <col min="4610" max="4610" width="30.5703125" style="77" customWidth="1"/>
    <col min="4611" max="4611" width="13.140625" style="77" customWidth="1"/>
    <col min="4612" max="4613" width="17.42578125" style="77" customWidth="1"/>
    <col min="4614" max="4864" width="9.140625" style="77"/>
    <col min="4865" max="4865" width="5.85546875" style="77" customWidth="1"/>
    <col min="4866" max="4866" width="30.5703125" style="77" customWidth="1"/>
    <col min="4867" max="4867" width="13.140625" style="77" customWidth="1"/>
    <col min="4868" max="4869" width="17.42578125" style="77" customWidth="1"/>
    <col min="4870" max="5120" width="9.140625" style="77"/>
    <col min="5121" max="5121" width="5.85546875" style="77" customWidth="1"/>
    <col min="5122" max="5122" width="30.5703125" style="77" customWidth="1"/>
    <col min="5123" max="5123" width="13.140625" style="77" customWidth="1"/>
    <col min="5124" max="5125" width="17.42578125" style="77" customWidth="1"/>
    <col min="5126" max="5376" width="9.140625" style="77"/>
    <col min="5377" max="5377" width="5.85546875" style="77" customWidth="1"/>
    <col min="5378" max="5378" width="30.5703125" style="77" customWidth="1"/>
    <col min="5379" max="5379" width="13.140625" style="77" customWidth="1"/>
    <col min="5380" max="5381" width="17.42578125" style="77" customWidth="1"/>
    <col min="5382" max="5632" width="9.140625" style="77"/>
    <col min="5633" max="5633" width="5.85546875" style="77" customWidth="1"/>
    <col min="5634" max="5634" width="30.5703125" style="77" customWidth="1"/>
    <col min="5635" max="5635" width="13.140625" style="77" customWidth="1"/>
    <col min="5636" max="5637" width="17.42578125" style="77" customWidth="1"/>
    <col min="5638" max="5888" width="9.140625" style="77"/>
    <col min="5889" max="5889" width="5.85546875" style="77" customWidth="1"/>
    <col min="5890" max="5890" width="30.5703125" style="77" customWidth="1"/>
    <col min="5891" max="5891" width="13.140625" style="77" customWidth="1"/>
    <col min="5892" max="5893" width="17.42578125" style="77" customWidth="1"/>
    <col min="5894" max="6144" width="9.140625" style="77"/>
    <col min="6145" max="6145" width="5.85546875" style="77" customWidth="1"/>
    <col min="6146" max="6146" width="30.5703125" style="77" customWidth="1"/>
    <col min="6147" max="6147" width="13.140625" style="77" customWidth="1"/>
    <col min="6148" max="6149" width="17.42578125" style="77" customWidth="1"/>
    <col min="6150" max="6400" width="9.140625" style="77"/>
    <col min="6401" max="6401" width="5.85546875" style="77" customWidth="1"/>
    <col min="6402" max="6402" width="30.5703125" style="77" customWidth="1"/>
    <col min="6403" max="6403" width="13.140625" style="77" customWidth="1"/>
    <col min="6404" max="6405" width="17.42578125" style="77" customWidth="1"/>
    <col min="6406" max="6656" width="9.140625" style="77"/>
    <col min="6657" max="6657" width="5.85546875" style="77" customWidth="1"/>
    <col min="6658" max="6658" width="30.5703125" style="77" customWidth="1"/>
    <col min="6659" max="6659" width="13.140625" style="77" customWidth="1"/>
    <col min="6660" max="6661" width="17.42578125" style="77" customWidth="1"/>
    <col min="6662" max="6912" width="9.140625" style="77"/>
    <col min="6913" max="6913" width="5.85546875" style="77" customWidth="1"/>
    <col min="6914" max="6914" width="30.5703125" style="77" customWidth="1"/>
    <col min="6915" max="6915" width="13.140625" style="77" customWidth="1"/>
    <col min="6916" max="6917" width="17.42578125" style="77" customWidth="1"/>
    <col min="6918" max="7168" width="9.140625" style="77"/>
    <col min="7169" max="7169" width="5.85546875" style="77" customWidth="1"/>
    <col min="7170" max="7170" width="30.5703125" style="77" customWidth="1"/>
    <col min="7171" max="7171" width="13.140625" style="77" customWidth="1"/>
    <col min="7172" max="7173" width="17.42578125" style="77" customWidth="1"/>
    <col min="7174" max="7424" width="9.140625" style="77"/>
    <col min="7425" max="7425" width="5.85546875" style="77" customWidth="1"/>
    <col min="7426" max="7426" width="30.5703125" style="77" customWidth="1"/>
    <col min="7427" max="7427" width="13.140625" style="77" customWidth="1"/>
    <col min="7428" max="7429" width="17.42578125" style="77" customWidth="1"/>
    <col min="7430" max="7680" width="9.140625" style="77"/>
    <col min="7681" max="7681" width="5.85546875" style="77" customWidth="1"/>
    <col min="7682" max="7682" width="30.5703125" style="77" customWidth="1"/>
    <col min="7683" max="7683" width="13.140625" style="77" customWidth="1"/>
    <col min="7684" max="7685" width="17.42578125" style="77" customWidth="1"/>
    <col min="7686" max="7936" width="9.140625" style="77"/>
    <col min="7937" max="7937" width="5.85546875" style="77" customWidth="1"/>
    <col min="7938" max="7938" width="30.5703125" style="77" customWidth="1"/>
    <col min="7939" max="7939" width="13.140625" style="77" customWidth="1"/>
    <col min="7940" max="7941" width="17.42578125" style="77" customWidth="1"/>
    <col min="7942" max="8192" width="9.140625" style="77"/>
    <col min="8193" max="8193" width="5.85546875" style="77" customWidth="1"/>
    <col min="8194" max="8194" width="30.5703125" style="77" customWidth="1"/>
    <col min="8195" max="8195" width="13.140625" style="77" customWidth="1"/>
    <col min="8196" max="8197" width="17.42578125" style="77" customWidth="1"/>
    <col min="8198" max="8448" width="9.140625" style="77"/>
    <col min="8449" max="8449" width="5.85546875" style="77" customWidth="1"/>
    <col min="8450" max="8450" width="30.5703125" style="77" customWidth="1"/>
    <col min="8451" max="8451" width="13.140625" style="77" customWidth="1"/>
    <col min="8452" max="8453" width="17.42578125" style="77" customWidth="1"/>
    <col min="8454" max="8704" width="9.140625" style="77"/>
    <col min="8705" max="8705" width="5.85546875" style="77" customWidth="1"/>
    <col min="8706" max="8706" width="30.5703125" style="77" customWidth="1"/>
    <col min="8707" max="8707" width="13.140625" style="77" customWidth="1"/>
    <col min="8708" max="8709" width="17.42578125" style="77" customWidth="1"/>
    <col min="8710" max="8960" width="9.140625" style="77"/>
    <col min="8961" max="8961" width="5.85546875" style="77" customWidth="1"/>
    <col min="8962" max="8962" width="30.5703125" style="77" customWidth="1"/>
    <col min="8963" max="8963" width="13.140625" style="77" customWidth="1"/>
    <col min="8964" max="8965" width="17.42578125" style="77" customWidth="1"/>
    <col min="8966" max="9216" width="9.140625" style="77"/>
    <col min="9217" max="9217" width="5.85546875" style="77" customWidth="1"/>
    <col min="9218" max="9218" width="30.5703125" style="77" customWidth="1"/>
    <col min="9219" max="9219" width="13.140625" style="77" customWidth="1"/>
    <col min="9220" max="9221" width="17.42578125" style="77" customWidth="1"/>
    <col min="9222" max="9472" width="9.140625" style="77"/>
    <col min="9473" max="9473" width="5.85546875" style="77" customWidth="1"/>
    <col min="9474" max="9474" width="30.5703125" style="77" customWidth="1"/>
    <col min="9475" max="9475" width="13.140625" style="77" customWidth="1"/>
    <col min="9476" max="9477" width="17.42578125" style="77" customWidth="1"/>
    <col min="9478" max="9728" width="9.140625" style="77"/>
    <col min="9729" max="9729" width="5.85546875" style="77" customWidth="1"/>
    <col min="9730" max="9730" width="30.5703125" style="77" customWidth="1"/>
    <col min="9731" max="9731" width="13.140625" style="77" customWidth="1"/>
    <col min="9732" max="9733" width="17.42578125" style="77" customWidth="1"/>
    <col min="9734" max="9984" width="9.140625" style="77"/>
    <col min="9985" max="9985" width="5.85546875" style="77" customWidth="1"/>
    <col min="9986" max="9986" width="30.5703125" style="77" customWidth="1"/>
    <col min="9987" max="9987" width="13.140625" style="77" customWidth="1"/>
    <col min="9988" max="9989" width="17.42578125" style="77" customWidth="1"/>
    <col min="9990" max="10240" width="9.140625" style="77"/>
    <col min="10241" max="10241" width="5.85546875" style="77" customWidth="1"/>
    <col min="10242" max="10242" width="30.5703125" style="77" customWidth="1"/>
    <col min="10243" max="10243" width="13.140625" style="77" customWidth="1"/>
    <col min="10244" max="10245" width="17.42578125" style="77" customWidth="1"/>
    <col min="10246" max="10496" width="9.140625" style="77"/>
    <col min="10497" max="10497" width="5.85546875" style="77" customWidth="1"/>
    <col min="10498" max="10498" width="30.5703125" style="77" customWidth="1"/>
    <col min="10499" max="10499" width="13.140625" style="77" customWidth="1"/>
    <col min="10500" max="10501" width="17.42578125" style="77" customWidth="1"/>
    <col min="10502" max="10752" width="9.140625" style="77"/>
    <col min="10753" max="10753" width="5.85546875" style="77" customWidth="1"/>
    <col min="10754" max="10754" width="30.5703125" style="77" customWidth="1"/>
    <col min="10755" max="10755" width="13.140625" style="77" customWidth="1"/>
    <col min="10756" max="10757" width="17.42578125" style="77" customWidth="1"/>
    <col min="10758" max="11008" width="9.140625" style="77"/>
    <col min="11009" max="11009" width="5.85546875" style="77" customWidth="1"/>
    <col min="11010" max="11010" width="30.5703125" style="77" customWidth="1"/>
    <col min="11011" max="11011" width="13.140625" style="77" customWidth="1"/>
    <col min="11012" max="11013" width="17.42578125" style="77" customWidth="1"/>
    <col min="11014" max="11264" width="9.140625" style="77"/>
    <col min="11265" max="11265" width="5.85546875" style="77" customWidth="1"/>
    <col min="11266" max="11266" width="30.5703125" style="77" customWidth="1"/>
    <col min="11267" max="11267" width="13.140625" style="77" customWidth="1"/>
    <col min="11268" max="11269" width="17.42578125" style="77" customWidth="1"/>
    <col min="11270" max="11520" width="9.140625" style="77"/>
    <col min="11521" max="11521" width="5.85546875" style="77" customWidth="1"/>
    <col min="11522" max="11522" width="30.5703125" style="77" customWidth="1"/>
    <col min="11523" max="11523" width="13.140625" style="77" customWidth="1"/>
    <col min="11524" max="11525" width="17.42578125" style="77" customWidth="1"/>
    <col min="11526" max="11776" width="9.140625" style="77"/>
    <col min="11777" max="11777" width="5.85546875" style="77" customWidth="1"/>
    <col min="11778" max="11778" width="30.5703125" style="77" customWidth="1"/>
    <col min="11779" max="11779" width="13.140625" style="77" customWidth="1"/>
    <col min="11780" max="11781" width="17.42578125" style="77" customWidth="1"/>
    <col min="11782" max="12032" width="9.140625" style="77"/>
    <col min="12033" max="12033" width="5.85546875" style="77" customWidth="1"/>
    <col min="12034" max="12034" width="30.5703125" style="77" customWidth="1"/>
    <col min="12035" max="12035" width="13.140625" style="77" customWidth="1"/>
    <col min="12036" max="12037" width="17.42578125" style="77" customWidth="1"/>
    <col min="12038" max="12288" width="9.140625" style="77"/>
    <col min="12289" max="12289" width="5.85546875" style="77" customWidth="1"/>
    <col min="12290" max="12290" width="30.5703125" style="77" customWidth="1"/>
    <col min="12291" max="12291" width="13.140625" style="77" customWidth="1"/>
    <col min="12292" max="12293" width="17.42578125" style="77" customWidth="1"/>
    <col min="12294" max="12544" width="9.140625" style="77"/>
    <col min="12545" max="12545" width="5.85546875" style="77" customWidth="1"/>
    <col min="12546" max="12546" width="30.5703125" style="77" customWidth="1"/>
    <col min="12547" max="12547" width="13.140625" style="77" customWidth="1"/>
    <col min="12548" max="12549" width="17.42578125" style="77" customWidth="1"/>
    <col min="12550" max="12800" width="9.140625" style="77"/>
    <col min="12801" max="12801" width="5.85546875" style="77" customWidth="1"/>
    <col min="12802" max="12802" width="30.5703125" style="77" customWidth="1"/>
    <col min="12803" max="12803" width="13.140625" style="77" customWidth="1"/>
    <col min="12804" max="12805" width="17.42578125" style="77" customWidth="1"/>
    <col min="12806" max="13056" width="9.140625" style="77"/>
    <col min="13057" max="13057" width="5.85546875" style="77" customWidth="1"/>
    <col min="13058" max="13058" width="30.5703125" style="77" customWidth="1"/>
    <col min="13059" max="13059" width="13.140625" style="77" customWidth="1"/>
    <col min="13060" max="13061" width="17.42578125" style="77" customWidth="1"/>
    <col min="13062" max="13312" width="9.140625" style="77"/>
    <col min="13313" max="13313" width="5.85546875" style="77" customWidth="1"/>
    <col min="13314" max="13314" width="30.5703125" style="77" customWidth="1"/>
    <col min="13315" max="13315" width="13.140625" style="77" customWidth="1"/>
    <col min="13316" max="13317" width="17.42578125" style="77" customWidth="1"/>
    <col min="13318" max="13568" width="9.140625" style="77"/>
    <col min="13569" max="13569" width="5.85546875" style="77" customWidth="1"/>
    <col min="13570" max="13570" width="30.5703125" style="77" customWidth="1"/>
    <col min="13571" max="13571" width="13.140625" style="77" customWidth="1"/>
    <col min="13572" max="13573" width="17.42578125" style="77" customWidth="1"/>
    <col min="13574" max="13824" width="9.140625" style="77"/>
    <col min="13825" max="13825" width="5.85546875" style="77" customWidth="1"/>
    <col min="13826" max="13826" width="30.5703125" style="77" customWidth="1"/>
    <col min="13827" max="13827" width="13.140625" style="77" customWidth="1"/>
    <col min="13828" max="13829" width="17.42578125" style="77" customWidth="1"/>
    <col min="13830" max="14080" width="9.140625" style="77"/>
    <col min="14081" max="14081" width="5.85546875" style="77" customWidth="1"/>
    <col min="14082" max="14082" width="30.5703125" style="77" customWidth="1"/>
    <col min="14083" max="14083" width="13.140625" style="77" customWidth="1"/>
    <col min="14084" max="14085" width="17.42578125" style="77" customWidth="1"/>
    <col min="14086" max="14336" width="9.140625" style="77"/>
    <col min="14337" max="14337" width="5.85546875" style="77" customWidth="1"/>
    <col min="14338" max="14338" width="30.5703125" style="77" customWidth="1"/>
    <col min="14339" max="14339" width="13.140625" style="77" customWidth="1"/>
    <col min="14340" max="14341" width="17.42578125" style="77" customWidth="1"/>
    <col min="14342" max="14592" width="9.140625" style="77"/>
    <col min="14593" max="14593" width="5.85546875" style="77" customWidth="1"/>
    <col min="14594" max="14594" width="30.5703125" style="77" customWidth="1"/>
    <col min="14595" max="14595" width="13.140625" style="77" customWidth="1"/>
    <col min="14596" max="14597" width="17.42578125" style="77" customWidth="1"/>
    <col min="14598" max="14848" width="9.140625" style="77"/>
    <col min="14849" max="14849" width="5.85546875" style="77" customWidth="1"/>
    <col min="14850" max="14850" width="30.5703125" style="77" customWidth="1"/>
    <col min="14851" max="14851" width="13.140625" style="77" customWidth="1"/>
    <col min="14852" max="14853" width="17.42578125" style="77" customWidth="1"/>
    <col min="14854" max="15104" width="9.140625" style="77"/>
    <col min="15105" max="15105" width="5.85546875" style="77" customWidth="1"/>
    <col min="15106" max="15106" width="30.5703125" style="77" customWidth="1"/>
    <col min="15107" max="15107" width="13.140625" style="77" customWidth="1"/>
    <col min="15108" max="15109" width="17.42578125" style="77" customWidth="1"/>
    <col min="15110" max="15360" width="9.140625" style="77"/>
    <col min="15361" max="15361" width="5.85546875" style="77" customWidth="1"/>
    <col min="15362" max="15362" width="30.5703125" style="77" customWidth="1"/>
    <col min="15363" max="15363" width="13.140625" style="77" customWidth="1"/>
    <col min="15364" max="15365" width="17.42578125" style="77" customWidth="1"/>
    <col min="15366" max="15616" width="9.140625" style="77"/>
    <col min="15617" max="15617" width="5.85546875" style="77" customWidth="1"/>
    <col min="15618" max="15618" width="30.5703125" style="77" customWidth="1"/>
    <col min="15619" max="15619" width="13.140625" style="77" customWidth="1"/>
    <col min="15620" max="15621" width="17.42578125" style="77" customWidth="1"/>
    <col min="15622" max="15872" width="9.140625" style="77"/>
    <col min="15873" max="15873" width="5.85546875" style="77" customWidth="1"/>
    <col min="15874" max="15874" width="30.5703125" style="77" customWidth="1"/>
    <col min="15875" max="15875" width="13.140625" style="77" customWidth="1"/>
    <col min="15876" max="15877" width="17.42578125" style="77" customWidth="1"/>
    <col min="15878" max="16128" width="9.140625" style="77"/>
    <col min="16129" max="16129" width="5.85546875" style="77" customWidth="1"/>
    <col min="16130" max="16130" width="30.5703125" style="77" customWidth="1"/>
    <col min="16131" max="16131" width="13.140625" style="77" customWidth="1"/>
    <col min="16132" max="16133" width="17.42578125" style="77" customWidth="1"/>
    <col min="16134" max="16384" width="9.140625" style="77"/>
  </cols>
  <sheetData>
    <row r="1" spans="1:7" ht="60" customHeight="1" x14ac:dyDescent="0.25">
      <c r="C1" s="100" t="s">
        <v>175</v>
      </c>
      <c r="D1" s="100"/>
      <c r="E1" s="100"/>
    </row>
    <row r="2" spans="1:7" ht="15.75" customHeight="1" x14ac:dyDescent="0.25"/>
    <row r="3" spans="1:7" ht="17.25" customHeight="1" x14ac:dyDescent="0.25">
      <c r="A3" s="102" t="s">
        <v>176</v>
      </c>
      <c r="B3" s="102"/>
      <c r="C3" s="102"/>
      <c r="D3" s="102"/>
      <c r="E3" s="102"/>
      <c r="F3" s="132"/>
      <c r="G3" s="132"/>
    </row>
    <row r="4" spans="1:7" ht="37.5" customHeight="1" x14ac:dyDescent="0.3">
      <c r="A4" s="84" t="s">
        <v>2</v>
      </c>
      <c r="B4" s="84"/>
      <c r="C4" s="84"/>
      <c r="D4" s="84"/>
      <c r="E4" s="84"/>
    </row>
    <row r="6" spans="1:7" s="78" customFormat="1" ht="23.25" customHeight="1" x14ac:dyDescent="0.25">
      <c r="A6" s="104" t="s">
        <v>3</v>
      </c>
      <c r="B6" s="104" t="s">
        <v>151</v>
      </c>
      <c r="C6" s="104" t="s">
        <v>5</v>
      </c>
      <c r="D6" s="106" t="s">
        <v>152</v>
      </c>
      <c r="E6" s="107"/>
    </row>
    <row r="7" spans="1:7" s="78" customFormat="1" ht="45.75" customHeight="1" x14ac:dyDescent="0.25">
      <c r="A7" s="105"/>
      <c r="B7" s="105"/>
      <c r="C7" s="105"/>
      <c r="D7" s="106" t="s">
        <v>177</v>
      </c>
      <c r="E7" s="107"/>
    </row>
    <row r="8" spans="1:7" s="78" customFormat="1" ht="15.75" customHeight="1" x14ac:dyDescent="0.25">
      <c r="A8" s="61">
        <v>1</v>
      </c>
      <c r="B8" s="61">
        <v>2</v>
      </c>
      <c r="C8" s="61">
        <v>3</v>
      </c>
      <c r="D8" s="61">
        <v>4</v>
      </c>
      <c r="E8" s="61">
        <v>5</v>
      </c>
    </row>
    <row r="9" spans="1:7" s="78" customFormat="1" ht="15.75" customHeight="1" x14ac:dyDescent="0.25">
      <c r="A9" s="61">
        <v>1</v>
      </c>
      <c r="B9" s="63" t="s">
        <v>178</v>
      </c>
      <c r="C9" s="61"/>
      <c r="D9" s="79"/>
      <c r="E9" s="80"/>
    </row>
    <row r="10" spans="1:7" s="78" customFormat="1" ht="32.25" customHeight="1" x14ac:dyDescent="0.25">
      <c r="A10" s="61" t="s">
        <v>156</v>
      </c>
      <c r="B10" s="63" t="s">
        <v>157</v>
      </c>
      <c r="C10" s="61" t="s">
        <v>158</v>
      </c>
      <c r="D10" s="133">
        <f>'[1]техническая вода'!$G$101</f>
        <v>143.72999999999999</v>
      </c>
      <c r="E10" s="107"/>
    </row>
    <row r="11" spans="1:7" ht="32.25" customHeight="1" x14ac:dyDescent="0.25">
      <c r="A11" s="61" t="s">
        <v>159</v>
      </c>
      <c r="B11" s="63" t="s">
        <v>160</v>
      </c>
      <c r="C11" s="61" t="s">
        <v>158</v>
      </c>
      <c r="D11" s="133">
        <f>'[1]техническая вода'!$G$102</f>
        <v>169.6</v>
      </c>
      <c r="E11" s="134"/>
    </row>
    <row r="13" spans="1:7" ht="65.25" customHeight="1" x14ac:dyDescent="0.25">
      <c r="A13" s="99"/>
      <c r="B13" s="99"/>
      <c r="C13" s="99"/>
      <c r="D13" s="99"/>
      <c r="E13" s="99"/>
    </row>
  </sheetData>
  <mergeCells count="12">
    <mergeCell ref="D10:E10"/>
    <mergeCell ref="D11:E11"/>
    <mergeCell ref="A13:E13"/>
    <mergeCell ref="C1:E1"/>
    <mergeCell ref="A3:E3"/>
    <mergeCell ref="F3:G3"/>
    <mergeCell ref="A4:E4"/>
    <mergeCell ref="A6:A7"/>
    <mergeCell ref="B6:B7"/>
    <mergeCell ref="C6:C7"/>
    <mergeCell ref="D6:E6"/>
    <mergeCell ref="D7:E7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3"/>
  <sheetViews>
    <sheetView zoomScaleNormal="100" workbookViewId="0">
      <selection activeCell="C1" sqref="C1:E1"/>
    </sheetView>
  </sheetViews>
  <sheetFormatPr defaultRowHeight="15" x14ac:dyDescent="0.25"/>
  <cols>
    <col min="1" max="1" width="5.85546875" style="77" customWidth="1"/>
    <col min="2" max="2" width="30.5703125" style="77" customWidth="1"/>
    <col min="3" max="5" width="14.42578125" style="77" customWidth="1"/>
    <col min="6" max="16384" width="9.140625" style="77"/>
  </cols>
  <sheetData>
    <row r="1" spans="1:7" ht="60" customHeight="1" x14ac:dyDescent="0.25">
      <c r="C1" s="100" t="s">
        <v>161</v>
      </c>
      <c r="D1" s="100"/>
      <c r="E1" s="100"/>
    </row>
    <row r="2" spans="1:7" ht="15.75" customHeight="1" x14ac:dyDescent="0.25"/>
    <row r="3" spans="1:7" ht="17.25" customHeight="1" x14ac:dyDescent="0.25">
      <c r="A3" s="102" t="s">
        <v>162</v>
      </c>
      <c r="B3" s="102"/>
      <c r="C3" s="102"/>
      <c r="D3" s="102"/>
      <c r="E3" s="102"/>
      <c r="F3" s="103"/>
      <c r="G3" s="103"/>
    </row>
    <row r="4" spans="1:7" ht="37.5" customHeight="1" x14ac:dyDescent="0.3">
      <c r="A4" s="84" t="s">
        <v>2</v>
      </c>
      <c r="B4" s="84"/>
      <c r="C4" s="84"/>
      <c r="D4" s="84"/>
      <c r="E4" s="84"/>
    </row>
    <row r="6" spans="1:7" s="78" customFormat="1" ht="23.25" customHeight="1" x14ac:dyDescent="0.25">
      <c r="A6" s="104" t="s">
        <v>3</v>
      </c>
      <c r="B6" s="104" t="s">
        <v>151</v>
      </c>
      <c r="C6" s="104" t="s">
        <v>5</v>
      </c>
      <c r="D6" s="106" t="s">
        <v>152</v>
      </c>
      <c r="E6" s="107"/>
    </row>
    <row r="7" spans="1:7" s="78" customFormat="1" ht="45.75" customHeight="1" x14ac:dyDescent="0.25">
      <c r="A7" s="105"/>
      <c r="B7" s="105"/>
      <c r="C7" s="105"/>
      <c r="D7" s="61" t="s">
        <v>153</v>
      </c>
      <c r="E7" s="61" t="s">
        <v>154</v>
      </c>
    </row>
    <row r="8" spans="1:7" s="78" customFormat="1" ht="15.75" customHeight="1" x14ac:dyDescent="0.25">
      <c r="A8" s="61">
        <v>1</v>
      </c>
      <c r="B8" s="61">
        <v>2</v>
      </c>
      <c r="C8" s="61">
        <v>3</v>
      </c>
      <c r="D8" s="61">
        <v>4</v>
      </c>
      <c r="E8" s="61">
        <v>5</v>
      </c>
    </row>
    <row r="9" spans="1:7" s="78" customFormat="1" ht="15.75" customHeight="1" x14ac:dyDescent="0.25">
      <c r="A9" s="61">
        <v>1</v>
      </c>
      <c r="B9" s="63" t="s">
        <v>163</v>
      </c>
      <c r="C9" s="61"/>
      <c r="D9" s="79"/>
      <c r="E9" s="80"/>
    </row>
    <row r="10" spans="1:7" s="78" customFormat="1" ht="32.25" customHeight="1" x14ac:dyDescent="0.25">
      <c r="A10" s="61" t="s">
        <v>156</v>
      </c>
      <c r="B10" s="63" t="s">
        <v>157</v>
      </c>
      <c r="C10" s="61" t="s">
        <v>158</v>
      </c>
      <c r="D10" s="64">
        <v>229.53</v>
      </c>
      <c r="E10" s="64">
        <v>241.92</v>
      </c>
    </row>
    <row r="11" spans="1:7" ht="32.25" customHeight="1" x14ac:dyDescent="0.25">
      <c r="A11" s="61" t="s">
        <v>159</v>
      </c>
      <c r="B11" s="63" t="s">
        <v>160</v>
      </c>
      <c r="C11" s="61" t="s">
        <v>158</v>
      </c>
      <c r="D11" s="64">
        <v>270.85000000000002</v>
      </c>
      <c r="E11" s="64">
        <v>285.47000000000003</v>
      </c>
    </row>
    <row r="13" spans="1:7" ht="65.25" customHeight="1" x14ac:dyDescent="0.25">
      <c r="A13" s="99"/>
      <c r="B13" s="99"/>
      <c r="C13" s="99"/>
      <c r="D13" s="99"/>
      <c r="E13" s="99"/>
    </row>
  </sheetData>
  <mergeCells count="9">
    <mergeCell ref="C1:E1"/>
    <mergeCell ref="A13:E13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43"/>
  <sheetViews>
    <sheetView topLeftCell="A16" zoomScaleNormal="100" workbookViewId="0">
      <selection activeCell="C34" sqref="C34"/>
    </sheetView>
  </sheetViews>
  <sheetFormatPr defaultColWidth="39.85546875" defaultRowHeight="15.75" x14ac:dyDescent="0.25"/>
  <cols>
    <col min="1" max="1" width="7.28515625" style="1" customWidth="1"/>
    <col min="2" max="2" width="33.140625" style="1" customWidth="1"/>
    <col min="3" max="5" width="13.7109375" style="1" customWidth="1"/>
    <col min="6" max="256" width="39.85546875" style="1"/>
    <col min="257" max="257" width="7.28515625" style="1" customWidth="1"/>
    <col min="258" max="258" width="33.140625" style="1" customWidth="1"/>
    <col min="259" max="259" width="14" style="1" customWidth="1"/>
    <col min="260" max="260" width="14.42578125" style="1" customWidth="1"/>
    <col min="261" max="261" width="15" style="1" customWidth="1"/>
    <col min="262" max="512" width="39.85546875" style="1"/>
    <col min="513" max="513" width="7.28515625" style="1" customWidth="1"/>
    <col min="514" max="514" width="33.140625" style="1" customWidth="1"/>
    <col min="515" max="515" width="14" style="1" customWidth="1"/>
    <col min="516" max="516" width="14.42578125" style="1" customWidth="1"/>
    <col min="517" max="517" width="15" style="1" customWidth="1"/>
    <col min="518" max="768" width="39.85546875" style="1"/>
    <col min="769" max="769" width="7.28515625" style="1" customWidth="1"/>
    <col min="770" max="770" width="33.140625" style="1" customWidth="1"/>
    <col min="771" max="771" width="14" style="1" customWidth="1"/>
    <col min="772" max="772" width="14.42578125" style="1" customWidth="1"/>
    <col min="773" max="773" width="15" style="1" customWidth="1"/>
    <col min="774" max="1024" width="39.85546875" style="1"/>
    <col min="1025" max="1025" width="7.28515625" style="1" customWidth="1"/>
    <col min="1026" max="1026" width="33.140625" style="1" customWidth="1"/>
    <col min="1027" max="1027" width="14" style="1" customWidth="1"/>
    <col min="1028" max="1028" width="14.42578125" style="1" customWidth="1"/>
    <col min="1029" max="1029" width="15" style="1" customWidth="1"/>
    <col min="1030" max="1280" width="39.85546875" style="1"/>
    <col min="1281" max="1281" width="7.28515625" style="1" customWidth="1"/>
    <col min="1282" max="1282" width="33.140625" style="1" customWidth="1"/>
    <col min="1283" max="1283" width="14" style="1" customWidth="1"/>
    <col min="1284" max="1284" width="14.42578125" style="1" customWidth="1"/>
    <col min="1285" max="1285" width="15" style="1" customWidth="1"/>
    <col min="1286" max="1536" width="39.85546875" style="1"/>
    <col min="1537" max="1537" width="7.28515625" style="1" customWidth="1"/>
    <col min="1538" max="1538" width="33.140625" style="1" customWidth="1"/>
    <col min="1539" max="1539" width="14" style="1" customWidth="1"/>
    <col min="1540" max="1540" width="14.42578125" style="1" customWidth="1"/>
    <col min="1541" max="1541" width="15" style="1" customWidth="1"/>
    <col min="1542" max="1792" width="39.85546875" style="1"/>
    <col min="1793" max="1793" width="7.28515625" style="1" customWidth="1"/>
    <col min="1794" max="1794" width="33.140625" style="1" customWidth="1"/>
    <col min="1795" max="1795" width="14" style="1" customWidth="1"/>
    <col min="1796" max="1796" width="14.42578125" style="1" customWidth="1"/>
    <col min="1797" max="1797" width="15" style="1" customWidth="1"/>
    <col min="1798" max="2048" width="39.85546875" style="1"/>
    <col min="2049" max="2049" width="7.28515625" style="1" customWidth="1"/>
    <col min="2050" max="2050" width="33.140625" style="1" customWidth="1"/>
    <col min="2051" max="2051" width="14" style="1" customWidth="1"/>
    <col min="2052" max="2052" width="14.42578125" style="1" customWidth="1"/>
    <col min="2053" max="2053" width="15" style="1" customWidth="1"/>
    <col min="2054" max="2304" width="39.85546875" style="1"/>
    <col min="2305" max="2305" width="7.28515625" style="1" customWidth="1"/>
    <col min="2306" max="2306" width="33.140625" style="1" customWidth="1"/>
    <col min="2307" max="2307" width="14" style="1" customWidth="1"/>
    <col min="2308" max="2308" width="14.42578125" style="1" customWidth="1"/>
    <col min="2309" max="2309" width="15" style="1" customWidth="1"/>
    <col min="2310" max="2560" width="39.85546875" style="1"/>
    <col min="2561" max="2561" width="7.28515625" style="1" customWidth="1"/>
    <col min="2562" max="2562" width="33.140625" style="1" customWidth="1"/>
    <col min="2563" max="2563" width="14" style="1" customWidth="1"/>
    <col min="2564" max="2564" width="14.42578125" style="1" customWidth="1"/>
    <col min="2565" max="2565" width="15" style="1" customWidth="1"/>
    <col min="2566" max="2816" width="39.85546875" style="1"/>
    <col min="2817" max="2817" width="7.28515625" style="1" customWidth="1"/>
    <col min="2818" max="2818" width="33.140625" style="1" customWidth="1"/>
    <col min="2819" max="2819" width="14" style="1" customWidth="1"/>
    <col min="2820" max="2820" width="14.42578125" style="1" customWidth="1"/>
    <col min="2821" max="2821" width="15" style="1" customWidth="1"/>
    <col min="2822" max="3072" width="39.85546875" style="1"/>
    <col min="3073" max="3073" width="7.28515625" style="1" customWidth="1"/>
    <col min="3074" max="3074" width="33.140625" style="1" customWidth="1"/>
    <col min="3075" max="3075" width="14" style="1" customWidth="1"/>
    <col min="3076" max="3076" width="14.42578125" style="1" customWidth="1"/>
    <col min="3077" max="3077" width="15" style="1" customWidth="1"/>
    <col min="3078" max="3328" width="39.85546875" style="1"/>
    <col min="3329" max="3329" width="7.28515625" style="1" customWidth="1"/>
    <col min="3330" max="3330" width="33.140625" style="1" customWidth="1"/>
    <col min="3331" max="3331" width="14" style="1" customWidth="1"/>
    <col min="3332" max="3332" width="14.42578125" style="1" customWidth="1"/>
    <col min="3333" max="3333" width="15" style="1" customWidth="1"/>
    <col min="3334" max="3584" width="39.85546875" style="1"/>
    <col min="3585" max="3585" width="7.28515625" style="1" customWidth="1"/>
    <col min="3586" max="3586" width="33.140625" style="1" customWidth="1"/>
    <col min="3587" max="3587" width="14" style="1" customWidth="1"/>
    <col min="3588" max="3588" width="14.42578125" style="1" customWidth="1"/>
    <col min="3589" max="3589" width="15" style="1" customWidth="1"/>
    <col min="3590" max="3840" width="39.85546875" style="1"/>
    <col min="3841" max="3841" width="7.28515625" style="1" customWidth="1"/>
    <col min="3842" max="3842" width="33.140625" style="1" customWidth="1"/>
    <col min="3843" max="3843" width="14" style="1" customWidth="1"/>
    <col min="3844" max="3844" width="14.42578125" style="1" customWidth="1"/>
    <col min="3845" max="3845" width="15" style="1" customWidth="1"/>
    <col min="3846" max="4096" width="39.85546875" style="1"/>
    <col min="4097" max="4097" width="7.28515625" style="1" customWidth="1"/>
    <col min="4098" max="4098" width="33.140625" style="1" customWidth="1"/>
    <col min="4099" max="4099" width="14" style="1" customWidth="1"/>
    <col min="4100" max="4100" width="14.42578125" style="1" customWidth="1"/>
    <col min="4101" max="4101" width="15" style="1" customWidth="1"/>
    <col min="4102" max="4352" width="39.85546875" style="1"/>
    <col min="4353" max="4353" width="7.28515625" style="1" customWidth="1"/>
    <col min="4354" max="4354" width="33.140625" style="1" customWidth="1"/>
    <col min="4355" max="4355" width="14" style="1" customWidth="1"/>
    <col min="4356" max="4356" width="14.42578125" style="1" customWidth="1"/>
    <col min="4357" max="4357" width="15" style="1" customWidth="1"/>
    <col min="4358" max="4608" width="39.85546875" style="1"/>
    <col min="4609" max="4609" width="7.28515625" style="1" customWidth="1"/>
    <col min="4610" max="4610" width="33.140625" style="1" customWidth="1"/>
    <col min="4611" max="4611" width="14" style="1" customWidth="1"/>
    <col min="4612" max="4612" width="14.42578125" style="1" customWidth="1"/>
    <col min="4613" max="4613" width="15" style="1" customWidth="1"/>
    <col min="4614" max="4864" width="39.85546875" style="1"/>
    <col min="4865" max="4865" width="7.28515625" style="1" customWidth="1"/>
    <col min="4866" max="4866" width="33.140625" style="1" customWidth="1"/>
    <col min="4867" max="4867" width="14" style="1" customWidth="1"/>
    <col min="4868" max="4868" width="14.42578125" style="1" customWidth="1"/>
    <col min="4869" max="4869" width="15" style="1" customWidth="1"/>
    <col min="4870" max="5120" width="39.85546875" style="1"/>
    <col min="5121" max="5121" width="7.28515625" style="1" customWidth="1"/>
    <col min="5122" max="5122" width="33.140625" style="1" customWidth="1"/>
    <col min="5123" max="5123" width="14" style="1" customWidth="1"/>
    <col min="5124" max="5124" width="14.42578125" style="1" customWidth="1"/>
    <col min="5125" max="5125" width="15" style="1" customWidth="1"/>
    <col min="5126" max="5376" width="39.85546875" style="1"/>
    <col min="5377" max="5377" width="7.28515625" style="1" customWidth="1"/>
    <col min="5378" max="5378" width="33.140625" style="1" customWidth="1"/>
    <col min="5379" max="5379" width="14" style="1" customWidth="1"/>
    <col min="5380" max="5380" width="14.42578125" style="1" customWidth="1"/>
    <col min="5381" max="5381" width="15" style="1" customWidth="1"/>
    <col min="5382" max="5632" width="39.85546875" style="1"/>
    <col min="5633" max="5633" width="7.28515625" style="1" customWidth="1"/>
    <col min="5634" max="5634" width="33.140625" style="1" customWidth="1"/>
    <col min="5635" max="5635" width="14" style="1" customWidth="1"/>
    <col min="5636" max="5636" width="14.42578125" style="1" customWidth="1"/>
    <col min="5637" max="5637" width="15" style="1" customWidth="1"/>
    <col min="5638" max="5888" width="39.85546875" style="1"/>
    <col min="5889" max="5889" width="7.28515625" style="1" customWidth="1"/>
    <col min="5890" max="5890" width="33.140625" style="1" customWidth="1"/>
    <col min="5891" max="5891" width="14" style="1" customWidth="1"/>
    <col min="5892" max="5892" width="14.42578125" style="1" customWidth="1"/>
    <col min="5893" max="5893" width="15" style="1" customWidth="1"/>
    <col min="5894" max="6144" width="39.85546875" style="1"/>
    <col min="6145" max="6145" width="7.28515625" style="1" customWidth="1"/>
    <col min="6146" max="6146" width="33.140625" style="1" customWidth="1"/>
    <col min="6147" max="6147" width="14" style="1" customWidth="1"/>
    <col min="6148" max="6148" width="14.42578125" style="1" customWidth="1"/>
    <col min="6149" max="6149" width="15" style="1" customWidth="1"/>
    <col min="6150" max="6400" width="39.85546875" style="1"/>
    <col min="6401" max="6401" width="7.28515625" style="1" customWidth="1"/>
    <col min="6402" max="6402" width="33.140625" style="1" customWidth="1"/>
    <col min="6403" max="6403" width="14" style="1" customWidth="1"/>
    <col min="6404" max="6404" width="14.42578125" style="1" customWidth="1"/>
    <col min="6405" max="6405" width="15" style="1" customWidth="1"/>
    <col min="6406" max="6656" width="39.85546875" style="1"/>
    <col min="6657" max="6657" width="7.28515625" style="1" customWidth="1"/>
    <col min="6658" max="6658" width="33.140625" style="1" customWidth="1"/>
    <col min="6659" max="6659" width="14" style="1" customWidth="1"/>
    <col min="6660" max="6660" width="14.42578125" style="1" customWidth="1"/>
    <col min="6661" max="6661" width="15" style="1" customWidth="1"/>
    <col min="6662" max="6912" width="39.85546875" style="1"/>
    <col min="6913" max="6913" width="7.28515625" style="1" customWidth="1"/>
    <col min="6914" max="6914" width="33.140625" style="1" customWidth="1"/>
    <col min="6915" max="6915" width="14" style="1" customWidth="1"/>
    <col min="6916" max="6916" width="14.42578125" style="1" customWidth="1"/>
    <col min="6917" max="6917" width="15" style="1" customWidth="1"/>
    <col min="6918" max="7168" width="39.85546875" style="1"/>
    <col min="7169" max="7169" width="7.28515625" style="1" customWidth="1"/>
    <col min="7170" max="7170" width="33.140625" style="1" customWidth="1"/>
    <col min="7171" max="7171" width="14" style="1" customWidth="1"/>
    <col min="7172" max="7172" width="14.42578125" style="1" customWidth="1"/>
    <col min="7173" max="7173" width="15" style="1" customWidth="1"/>
    <col min="7174" max="7424" width="39.85546875" style="1"/>
    <col min="7425" max="7425" width="7.28515625" style="1" customWidth="1"/>
    <col min="7426" max="7426" width="33.140625" style="1" customWidth="1"/>
    <col min="7427" max="7427" width="14" style="1" customWidth="1"/>
    <col min="7428" max="7428" width="14.42578125" style="1" customWidth="1"/>
    <col min="7429" max="7429" width="15" style="1" customWidth="1"/>
    <col min="7430" max="7680" width="39.85546875" style="1"/>
    <col min="7681" max="7681" width="7.28515625" style="1" customWidth="1"/>
    <col min="7682" max="7682" width="33.140625" style="1" customWidth="1"/>
    <col min="7683" max="7683" width="14" style="1" customWidth="1"/>
    <col min="7684" max="7684" width="14.42578125" style="1" customWidth="1"/>
    <col min="7685" max="7685" width="15" style="1" customWidth="1"/>
    <col min="7686" max="7936" width="39.85546875" style="1"/>
    <col min="7937" max="7937" width="7.28515625" style="1" customWidth="1"/>
    <col min="7938" max="7938" width="33.140625" style="1" customWidth="1"/>
    <col min="7939" max="7939" width="14" style="1" customWidth="1"/>
    <col min="7940" max="7940" width="14.42578125" style="1" customWidth="1"/>
    <col min="7941" max="7941" width="15" style="1" customWidth="1"/>
    <col min="7942" max="8192" width="39.85546875" style="1"/>
    <col min="8193" max="8193" width="7.28515625" style="1" customWidth="1"/>
    <col min="8194" max="8194" width="33.140625" style="1" customWidth="1"/>
    <col min="8195" max="8195" width="14" style="1" customWidth="1"/>
    <col min="8196" max="8196" width="14.42578125" style="1" customWidth="1"/>
    <col min="8197" max="8197" width="15" style="1" customWidth="1"/>
    <col min="8198" max="8448" width="39.85546875" style="1"/>
    <col min="8449" max="8449" width="7.28515625" style="1" customWidth="1"/>
    <col min="8450" max="8450" width="33.140625" style="1" customWidth="1"/>
    <col min="8451" max="8451" width="14" style="1" customWidth="1"/>
    <col min="8452" max="8452" width="14.42578125" style="1" customWidth="1"/>
    <col min="8453" max="8453" width="15" style="1" customWidth="1"/>
    <col min="8454" max="8704" width="39.85546875" style="1"/>
    <col min="8705" max="8705" width="7.28515625" style="1" customWidth="1"/>
    <col min="8706" max="8706" width="33.140625" style="1" customWidth="1"/>
    <col min="8707" max="8707" width="14" style="1" customWidth="1"/>
    <col min="8708" max="8708" width="14.42578125" style="1" customWidth="1"/>
    <col min="8709" max="8709" width="15" style="1" customWidth="1"/>
    <col min="8710" max="8960" width="39.85546875" style="1"/>
    <col min="8961" max="8961" width="7.28515625" style="1" customWidth="1"/>
    <col min="8962" max="8962" width="33.140625" style="1" customWidth="1"/>
    <col min="8963" max="8963" width="14" style="1" customWidth="1"/>
    <col min="8964" max="8964" width="14.42578125" style="1" customWidth="1"/>
    <col min="8965" max="8965" width="15" style="1" customWidth="1"/>
    <col min="8966" max="9216" width="39.85546875" style="1"/>
    <col min="9217" max="9217" width="7.28515625" style="1" customWidth="1"/>
    <col min="9218" max="9218" width="33.140625" style="1" customWidth="1"/>
    <col min="9219" max="9219" width="14" style="1" customWidth="1"/>
    <col min="9220" max="9220" width="14.42578125" style="1" customWidth="1"/>
    <col min="9221" max="9221" width="15" style="1" customWidth="1"/>
    <col min="9222" max="9472" width="39.85546875" style="1"/>
    <col min="9473" max="9473" width="7.28515625" style="1" customWidth="1"/>
    <col min="9474" max="9474" width="33.140625" style="1" customWidth="1"/>
    <col min="9475" max="9475" width="14" style="1" customWidth="1"/>
    <col min="9476" max="9476" width="14.42578125" style="1" customWidth="1"/>
    <col min="9477" max="9477" width="15" style="1" customWidth="1"/>
    <col min="9478" max="9728" width="39.85546875" style="1"/>
    <col min="9729" max="9729" width="7.28515625" style="1" customWidth="1"/>
    <col min="9730" max="9730" width="33.140625" style="1" customWidth="1"/>
    <col min="9731" max="9731" width="14" style="1" customWidth="1"/>
    <col min="9732" max="9732" width="14.42578125" style="1" customWidth="1"/>
    <col min="9733" max="9733" width="15" style="1" customWidth="1"/>
    <col min="9734" max="9984" width="39.85546875" style="1"/>
    <col min="9985" max="9985" width="7.28515625" style="1" customWidth="1"/>
    <col min="9986" max="9986" width="33.140625" style="1" customWidth="1"/>
    <col min="9987" max="9987" width="14" style="1" customWidth="1"/>
    <col min="9988" max="9988" width="14.42578125" style="1" customWidth="1"/>
    <col min="9989" max="9989" width="15" style="1" customWidth="1"/>
    <col min="9990" max="10240" width="39.85546875" style="1"/>
    <col min="10241" max="10241" width="7.28515625" style="1" customWidth="1"/>
    <col min="10242" max="10242" width="33.140625" style="1" customWidth="1"/>
    <col min="10243" max="10243" width="14" style="1" customWidth="1"/>
    <col min="10244" max="10244" width="14.42578125" style="1" customWidth="1"/>
    <col min="10245" max="10245" width="15" style="1" customWidth="1"/>
    <col min="10246" max="10496" width="39.85546875" style="1"/>
    <col min="10497" max="10497" width="7.28515625" style="1" customWidth="1"/>
    <col min="10498" max="10498" width="33.140625" style="1" customWidth="1"/>
    <col min="10499" max="10499" width="14" style="1" customWidth="1"/>
    <col min="10500" max="10500" width="14.42578125" style="1" customWidth="1"/>
    <col min="10501" max="10501" width="15" style="1" customWidth="1"/>
    <col min="10502" max="10752" width="39.85546875" style="1"/>
    <col min="10753" max="10753" width="7.28515625" style="1" customWidth="1"/>
    <col min="10754" max="10754" width="33.140625" style="1" customWidth="1"/>
    <col min="10755" max="10755" width="14" style="1" customWidth="1"/>
    <col min="10756" max="10756" width="14.42578125" style="1" customWidth="1"/>
    <col min="10757" max="10757" width="15" style="1" customWidth="1"/>
    <col min="10758" max="11008" width="39.85546875" style="1"/>
    <col min="11009" max="11009" width="7.28515625" style="1" customWidth="1"/>
    <col min="11010" max="11010" width="33.140625" style="1" customWidth="1"/>
    <col min="11011" max="11011" width="14" style="1" customWidth="1"/>
    <col min="11012" max="11012" width="14.42578125" style="1" customWidth="1"/>
    <col min="11013" max="11013" width="15" style="1" customWidth="1"/>
    <col min="11014" max="11264" width="39.85546875" style="1"/>
    <col min="11265" max="11265" width="7.28515625" style="1" customWidth="1"/>
    <col min="11266" max="11266" width="33.140625" style="1" customWidth="1"/>
    <col min="11267" max="11267" width="14" style="1" customWidth="1"/>
    <col min="11268" max="11268" width="14.42578125" style="1" customWidth="1"/>
    <col min="11269" max="11269" width="15" style="1" customWidth="1"/>
    <col min="11270" max="11520" width="39.85546875" style="1"/>
    <col min="11521" max="11521" width="7.28515625" style="1" customWidth="1"/>
    <col min="11522" max="11522" width="33.140625" style="1" customWidth="1"/>
    <col min="11523" max="11523" width="14" style="1" customWidth="1"/>
    <col min="11524" max="11524" width="14.42578125" style="1" customWidth="1"/>
    <col min="11525" max="11525" width="15" style="1" customWidth="1"/>
    <col min="11526" max="11776" width="39.85546875" style="1"/>
    <col min="11777" max="11777" width="7.28515625" style="1" customWidth="1"/>
    <col min="11778" max="11778" width="33.140625" style="1" customWidth="1"/>
    <col min="11779" max="11779" width="14" style="1" customWidth="1"/>
    <col min="11780" max="11780" width="14.42578125" style="1" customWidth="1"/>
    <col min="11781" max="11781" width="15" style="1" customWidth="1"/>
    <col min="11782" max="12032" width="39.85546875" style="1"/>
    <col min="12033" max="12033" width="7.28515625" style="1" customWidth="1"/>
    <col min="12034" max="12034" width="33.140625" style="1" customWidth="1"/>
    <col min="12035" max="12035" width="14" style="1" customWidth="1"/>
    <col min="12036" max="12036" width="14.42578125" style="1" customWidth="1"/>
    <col min="12037" max="12037" width="15" style="1" customWidth="1"/>
    <col min="12038" max="12288" width="39.85546875" style="1"/>
    <col min="12289" max="12289" width="7.28515625" style="1" customWidth="1"/>
    <col min="12290" max="12290" width="33.140625" style="1" customWidth="1"/>
    <col min="12291" max="12291" width="14" style="1" customWidth="1"/>
    <col min="12292" max="12292" width="14.42578125" style="1" customWidth="1"/>
    <col min="12293" max="12293" width="15" style="1" customWidth="1"/>
    <col min="12294" max="12544" width="39.85546875" style="1"/>
    <col min="12545" max="12545" width="7.28515625" style="1" customWidth="1"/>
    <col min="12546" max="12546" width="33.140625" style="1" customWidth="1"/>
    <col min="12547" max="12547" width="14" style="1" customWidth="1"/>
    <col min="12548" max="12548" width="14.42578125" style="1" customWidth="1"/>
    <col min="12549" max="12549" width="15" style="1" customWidth="1"/>
    <col min="12550" max="12800" width="39.85546875" style="1"/>
    <col min="12801" max="12801" width="7.28515625" style="1" customWidth="1"/>
    <col min="12802" max="12802" width="33.140625" style="1" customWidth="1"/>
    <col min="12803" max="12803" width="14" style="1" customWidth="1"/>
    <col min="12804" max="12804" width="14.42578125" style="1" customWidth="1"/>
    <col min="12805" max="12805" width="15" style="1" customWidth="1"/>
    <col min="12806" max="13056" width="39.85546875" style="1"/>
    <col min="13057" max="13057" width="7.28515625" style="1" customWidth="1"/>
    <col min="13058" max="13058" width="33.140625" style="1" customWidth="1"/>
    <col min="13059" max="13059" width="14" style="1" customWidth="1"/>
    <col min="13060" max="13060" width="14.42578125" style="1" customWidth="1"/>
    <col min="13061" max="13061" width="15" style="1" customWidth="1"/>
    <col min="13062" max="13312" width="39.85546875" style="1"/>
    <col min="13313" max="13313" width="7.28515625" style="1" customWidth="1"/>
    <col min="13314" max="13314" width="33.140625" style="1" customWidth="1"/>
    <col min="13315" max="13315" width="14" style="1" customWidth="1"/>
    <col min="13316" max="13316" width="14.42578125" style="1" customWidth="1"/>
    <col min="13317" max="13317" width="15" style="1" customWidth="1"/>
    <col min="13318" max="13568" width="39.85546875" style="1"/>
    <col min="13569" max="13569" width="7.28515625" style="1" customWidth="1"/>
    <col min="13570" max="13570" width="33.140625" style="1" customWidth="1"/>
    <col min="13571" max="13571" width="14" style="1" customWidth="1"/>
    <col min="13572" max="13572" width="14.42578125" style="1" customWidth="1"/>
    <col min="13573" max="13573" width="15" style="1" customWidth="1"/>
    <col min="13574" max="13824" width="39.85546875" style="1"/>
    <col min="13825" max="13825" width="7.28515625" style="1" customWidth="1"/>
    <col min="13826" max="13826" width="33.140625" style="1" customWidth="1"/>
    <col min="13827" max="13827" width="14" style="1" customWidth="1"/>
    <col min="13828" max="13828" width="14.42578125" style="1" customWidth="1"/>
    <col min="13829" max="13829" width="15" style="1" customWidth="1"/>
    <col min="13830" max="14080" width="39.85546875" style="1"/>
    <col min="14081" max="14081" width="7.28515625" style="1" customWidth="1"/>
    <col min="14082" max="14082" width="33.140625" style="1" customWidth="1"/>
    <col min="14083" max="14083" width="14" style="1" customWidth="1"/>
    <col min="14084" max="14084" width="14.42578125" style="1" customWidth="1"/>
    <col min="14085" max="14085" width="15" style="1" customWidth="1"/>
    <col min="14086" max="14336" width="39.85546875" style="1"/>
    <col min="14337" max="14337" width="7.28515625" style="1" customWidth="1"/>
    <col min="14338" max="14338" width="33.140625" style="1" customWidth="1"/>
    <col min="14339" max="14339" width="14" style="1" customWidth="1"/>
    <col min="14340" max="14340" width="14.42578125" style="1" customWidth="1"/>
    <col min="14341" max="14341" width="15" style="1" customWidth="1"/>
    <col min="14342" max="14592" width="39.85546875" style="1"/>
    <col min="14593" max="14593" width="7.28515625" style="1" customWidth="1"/>
    <col min="14594" max="14594" width="33.140625" style="1" customWidth="1"/>
    <col min="14595" max="14595" width="14" style="1" customWidth="1"/>
    <col min="14596" max="14596" width="14.42578125" style="1" customWidth="1"/>
    <col min="14597" max="14597" width="15" style="1" customWidth="1"/>
    <col min="14598" max="14848" width="39.85546875" style="1"/>
    <col min="14849" max="14849" width="7.28515625" style="1" customWidth="1"/>
    <col min="14850" max="14850" width="33.140625" style="1" customWidth="1"/>
    <col min="14851" max="14851" width="14" style="1" customWidth="1"/>
    <col min="14852" max="14852" width="14.42578125" style="1" customWidth="1"/>
    <col min="14853" max="14853" width="15" style="1" customWidth="1"/>
    <col min="14854" max="15104" width="39.85546875" style="1"/>
    <col min="15105" max="15105" width="7.28515625" style="1" customWidth="1"/>
    <col min="15106" max="15106" width="33.140625" style="1" customWidth="1"/>
    <col min="15107" max="15107" width="14" style="1" customWidth="1"/>
    <col min="15108" max="15108" width="14.42578125" style="1" customWidth="1"/>
    <col min="15109" max="15109" width="15" style="1" customWidth="1"/>
    <col min="15110" max="15360" width="39.85546875" style="1"/>
    <col min="15361" max="15361" width="7.28515625" style="1" customWidth="1"/>
    <col min="15362" max="15362" width="33.140625" style="1" customWidth="1"/>
    <col min="15363" max="15363" width="14" style="1" customWidth="1"/>
    <col min="15364" max="15364" width="14.42578125" style="1" customWidth="1"/>
    <col min="15365" max="15365" width="15" style="1" customWidth="1"/>
    <col min="15366" max="15616" width="39.85546875" style="1"/>
    <col min="15617" max="15617" width="7.28515625" style="1" customWidth="1"/>
    <col min="15618" max="15618" width="33.140625" style="1" customWidth="1"/>
    <col min="15619" max="15619" width="14" style="1" customWidth="1"/>
    <col min="15620" max="15620" width="14.42578125" style="1" customWidth="1"/>
    <col min="15621" max="15621" width="15" style="1" customWidth="1"/>
    <col min="15622" max="15872" width="39.85546875" style="1"/>
    <col min="15873" max="15873" width="7.28515625" style="1" customWidth="1"/>
    <col min="15874" max="15874" width="33.140625" style="1" customWidth="1"/>
    <col min="15875" max="15875" width="14" style="1" customWidth="1"/>
    <col min="15876" max="15876" width="14.42578125" style="1" customWidth="1"/>
    <col min="15877" max="15877" width="15" style="1" customWidth="1"/>
    <col min="15878" max="16128" width="39.85546875" style="1"/>
    <col min="16129" max="16129" width="7.28515625" style="1" customWidth="1"/>
    <col min="16130" max="16130" width="33.140625" style="1" customWidth="1"/>
    <col min="16131" max="16131" width="14" style="1" customWidth="1"/>
    <col min="16132" max="16132" width="14.42578125" style="1" customWidth="1"/>
    <col min="16133" max="16133" width="15" style="1" customWidth="1"/>
    <col min="16134" max="16384" width="39.85546875" style="1"/>
  </cols>
  <sheetData>
    <row r="1" spans="1:8" ht="35.25" customHeight="1" x14ac:dyDescent="0.25">
      <c r="C1" s="82" t="s">
        <v>164</v>
      </c>
      <c r="D1" s="82"/>
      <c r="E1" s="82"/>
    </row>
    <row r="2" spans="1:8" ht="18.75" customHeight="1" x14ac:dyDescent="0.25">
      <c r="A2" s="2"/>
      <c r="B2" s="2"/>
    </row>
    <row r="3" spans="1:8" ht="37.5" customHeight="1" x14ac:dyDescent="0.25">
      <c r="A3" s="83" t="s">
        <v>165</v>
      </c>
      <c r="B3" s="83"/>
      <c r="C3" s="83"/>
      <c r="D3" s="83"/>
      <c r="E3" s="83"/>
      <c r="F3" s="3"/>
    </row>
    <row r="4" spans="1:8" ht="38.25" customHeight="1" x14ac:dyDescent="0.3">
      <c r="A4" s="84" t="s">
        <v>2</v>
      </c>
      <c r="B4" s="84"/>
      <c r="C4" s="84"/>
      <c r="D4" s="84"/>
      <c r="E4" s="84"/>
      <c r="F4" s="4"/>
      <c r="G4" s="4"/>
      <c r="H4" s="4"/>
    </row>
    <row r="5" spans="1:8" ht="15.75" customHeight="1" x14ac:dyDescent="0.3">
      <c r="C5" s="5"/>
    </row>
    <row r="6" spans="1:8" ht="15.6" customHeight="1" x14ac:dyDescent="0.25">
      <c r="A6" s="85" t="s">
        <v>3</v>
      </c>
      <c r="B6" s="85" t="s">
        <v>4</v>
      </c>
      <c r="C6" s="85" t="s">
        <v>5</v>
      </c>
      <c r="D6" s="88" t="s">
        <v>6</v>
      </c>
      <c r="E6" s="89"/>
    </row>
    <row r="7" spans="1:8" ht="18.600000000000001" customHeight="1" x14ac:dyDescent="0.25">
      <c r="A7" s="86"/>
      <c r="B7" s="86"/>
      <c r="C7" s="86"/>
      <c r="D7" s="85" t="s">
        <v>7</v>
      </c>
      <c r="E7" s="85" t="s">
        <v>8</v>
      </c>
    </row>
    <row r="8" spans="1:8" ht="18.600000000000001" customHeight="1" x14ac:dyDescent="0.25">
      <c r="A8" s="87"/>
      <c r="B8" s="87"/>
      <c r="C8" s="87"/>
      <c r="D8" s="87"/>
      <c r="E8" s="87"/>
    </row>
    <row r="9" spans="1:8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 x14ac:dyDescent="0.25">
      <c r="A10" s="7">
        <v>1</v>
      </c>
      <c r="B10" s="7" t="s">
        <v>9</v>
      </c>
      <c r="C10" s="6" t="s">
        <v>10</v>
      </c>
      <c r="D10" s="8">
        <v>2.3940000000000001</v>
      </c>
      <c r="E10" s="8">
        <f>D10</f>
        <v>2.3940000000000001</v>
      </c>
    </row>
    <row r="11" spans="1:8" ht="47.25" x14ac:dyDescent="0.25">
      <c r="A11" s="7">
        <v>2</v>
      </c>
      <c r="B11" s="7" t="s">
        <v>11</v>
      </c>
      <c r="C11" s="6" t="s">
        <v>12</v>
      </c>
      <c r="D11" s="8">
        <v>0</v>
      </c>
      <c r="E11" s="8">
        <f t="shared" ref="E11:E43" si="0">D11</f>
        <v>0</v>
      </c>
    </row>
    <row r="12" spans="1:8" ht="31.5" x14ac:dyDescent="0.25">
      <c r="A12" s="7">
        <v>3</v>
      </c>
      <c r="B12" s="7" t="s">
        <v>13</v>
      </c>
      <c r="C12" s="6" t="s">
        <v>12</v>
      </c>
      <c r="D12" s="8">
        <v>1</v>
      </c>
      <c r="E12" s="8">
        <f t="shared" si="0"/>
        <v>1</v>
      </c>
    </row>
    <row r="13" spans="1:8" ht="47.25" x14ac:dyDescent="0.25">
      <c r="A13" s="7">
        <v>4</v>
      </c>
      <c r="B13" s="7" t="s">
        <v>166</v>
      </c>
      <c r="C13" s="6" t="s">
        <v>12</v>
      </c>
      <c r="D13" s="8">
        <v>0</v>
      </c>
      <c r="E13" s="8">
        <f t="shared" si="0"/>
        <v>0</v>
      </c>
    </row>
    <row r="14" spans="1:8" ht="33" customHeight="1" x14ac:dyDescent="0.25">
      <c r="A14" s="7">
        <v>5</v>
      </c>
      <c r="B14" s="7" t="s">
        <v>15</v>
      </c>
      <c r="C14" s="6" t="s">
        <v>16</v>
      </c>
      <c r="D14" s="8">
        <v>0.96</v>
      </c>
      <c r="E14" s="8">
        <f t="shared" si="0"/>
        <v>0.96</v>
      </c>
    </row>
    <row r="15" spans="1:8" ht="22.5" customHeight="1" x14ac:dyDescent="0.25">
      <c r="A15" s="7">
        <v>6</v>
      </c>
      <c r="B15" s="7" t="s">
        <v>17</v>
      </c>
      <c r="C15" s="6" t="s">
        <v>16</v>
      </c>
      <c r="D15" s="8">
        <f>ROUND(D16/365,2)</f>
        <v>0.22</v>
      </c>
      <c r="E15" s="8">
        <f t="shared" si="0"/>
        <v>0.22</v>
      </c>
    </row>
    <row r="16" spans="1:8" ht="48" customHeight="1" x14ac:dyDescent="0.25">
      <c r="A16" s="7">
        <v>7</v>
      </c>
      <c r="B16" s="7" t="s">
        <v>18</v>
      </c>
      <c r="C16" s="6" t="s">
        <v>19</v>
      </c>
      <c r="D16" s="8">
        <f>ROUND(D17+D18,2)</f>
        <v>80.83</v>
      </c>
      <c r="E16" s="8">
        <f t="shared" si="0"/>
        <v>80.83</v>
      </c>
    </row>
    <row r="17" spans="1:5" ht="22.5" customHeight="1" x14ac:dyDescent="0.25">
      <c r="A17" s="7" t="s">
        <v>20</v>
      </c>
      <c r="B17" s="9" t="s">
        <v>21</v>
      </c>
      <c r="C17" s="6" t="s">
        <v>19</v>
      </c>
      <c r="D17" s="8">
        <f>D21+D24</f>
        <v>80.83</v>
      </c>
      <c r="E17" s="8">
        <f t="shared" si="0"/>
        <v>80.83</v>
      </c>
    </row>
    <row r="18" spans="1:5" ht="19.5" customHeight="1" x14ac:dyDescent="0.25">
      <c r="A18" s="7" t="s">
        <v>22</v>
      </c>
      <c r="B18" s="10" t="s">
        <v>23</v>
      </c>
      <c r="C18" s="6" t="s">
        <v>19</v>
      </c>
      <c r="D18" s="8">
        <v>0</v>
      </c>
      <c r="E18" s="8">
        <f t="shared" si="0"/>
        <v>0</v>
      </c>
    </row>
    <row r="19" spans="1:5" ht="39" customHeight="1" x14ac:dyDescent="0.25">
      <c r="A19" s="7">
        <v>8</v>
      </c>
      <c r="B19" s="11" t="s">
        <v>24</v>
      </c>
      <c r="C19" s="6" t="s">
        <v>19</v>
      </c>
      <c r="D19" s="8">
        <f>D21</f>
        <v>80.83</v>
      </c>
      <c r="E19" s="8">
        <f t="shared" si="0"/>
        <v>80.83</v>
      </c>
    </row>
    <row r="20" spans="1:5" ht="39" customHeight="1" x14ac:dyDescent="0.25">
      <c r="A20" s="7">
        <v>9</v>
      </c>
      <c r="B20" s="11" t="s">
        <v>25</v>
      </c>
      <c r="C20" s="6" t="s">
        <v>19</v>
      </c>
      <c r="D20" s="8">
        <v>0</v>
      </c>
      <c r="E20" s="8">
        <f t="shared" si="0"/>
        <v>0</v>
      </c>
    </row>
    <row r="21" spans="1:5" ht="31.5" x14ac:dyDescent="0.25">
      <c r="A21" s="7">
        <v>10</v>
      </c>
      <c r="B21" s="7" t="s">
        <v>26</v>
      </c>
      <c r="C21" s="6" t="s">
        <v>19</v>
      </c>
      <c r="D21" s="8">
        <f>ROUND(D22+D23,2)</f>
        <v>80.83</v>
      </c>
      <c r="E21" s="8">
        <f t="shared" si="0"/>
        <v>80.83</v>
      </c>
    </row>
    <row r="22" spans="1:5" x14ac:dyDescent="0.25">
      <c r="A22" s="7" t="s">
        <v>27</v>
      </c>
      <c r="B22" s="12" t="s">
        <v>28</v>
      </c>
      <c r="C22" s="6" t="s">
        <v>19</v>
      </c>
      <c r="D22" s="8">
        <f>D25+D26</f>
        <v>80.828999999999994</v>
      </c>
      <c r="E22" s="8">
        <f t="shared" si="0"/>
        <v>80.828999999999994</v>
      </c>
    </row>
    <row r="23" spans="1:5" x14ac:dyDescent="0.25">
      <c r="A23" s="7" t="s">
        <v>29</v>
      </c>
      <c r="B23" s="12" t="s">
        <v>30</v>
      </c>
      <c r="C23" s="6" t="s">
        <v>19</v>
      </c>
      <c r="D23" s="8">
        <v>0</v>
      </c>
      <c r="E23" s="8">
        <f t="shared" si="0"/>
        <v>0</v>
      </c>
    </row>
    <row r="24" spans="1:5" ht="34.5" customHeight="1" x14ac:dyDescent="0.25">
      <c r="A24" s="7">
        <v>11</v>
      </c>
      <c r="B24" s="12" t="s">
        <v>31</v>
      </c>
      <c r="C24" s="6" t="s">
        <v>19</v>
      </c>
      <c r="D24" s="8">
        <v>0</v>
      </c>
      <c r="E24" s="8">
        <f t="shared" si="0"/>
        <v>0</v>
      </c>
    </row>
    <row r="25" spans="1:5" ht="31.5" x14ac:dyDescent="0.25">
      <c r="A25" s="7">
        <v>12</v>
      </c>
      <c r="B25" s="7" t="s">
        <v>32</v>
      </c>
      <c r="C25" s="6" t="s">
        <v>19</v>
      </c>
      <c r="D25" s="8">
        <v>0.60899999999999999</v>
      </c>
      <c r="E25" s="8">
        <f t="shared" si="0"/>
        <v>0.60899999999999999</v>
      </c>
    </row>
    <row r="26" spans="1:5" ht="31.5" x14ac:dyDescent="0.25">
      <c r="A26" s="7">
        <v>13</v>
      </c>
      <c r="B26" s="11" t="s">
        <v>33</v>
      </c>
      <c r="C26" s="6" t="s">
        <v>19</v>
      </c>
      <c r="D26" s="8">
        <f>ROUND(D27+D29+D30+D32,2)</f>
        <v>80.22</v>
      </c>
      <c r="E26" s="8">
        <f t="shared" si="0"/>
        <v>80.22</v>
      </c>
    </row>
    <row r="27" spans="1:5" x14ac:dyDescent="0.25">
      <c r="A27" s="7" t="s">
        <v>34</v>
      </c>
      <c r="B27" s="11" t="s">
        <v>35</v>
      </c>
      <c r="C27" s="6" t="s">
        <v>19</v>
      </c>
      <c r="D27" s="8">
        <v>0</v>
      </c>
      <c r="E27" s="8">
        <f t="shared" si="0"/>
        <v>0</v>
      </c>
    </row>
    <row r="28" spans="1:5" x14ac:dyDescent="0.25">
      <c r="A28" s="108" t="s">
        <v>36</v>
      </c>
      <c r="B28" s="11" t="s">
        <v>37</v>
      </c>
      <c r="C28" s="6" t="s">
        <v>19</v>
      </c>
      <c r="D28" s="8">
        <v>0</v>
      </c>
      <c r="E28" s="8">
        <f t="shared" si="0"/>
        <v>0</v>
      </c>
    </row>
    <row r="29" spans="1:5" x14ac:dyDescent="0.25">
      <c r="A29" s="7" t="s">
        <v>38</v>
      </c>
      <c r="B29" s="11" t="s">
        <v>39</v>
      </c>
      <c r="C29" s="6" t="s">
        <v>19</v>
      </c>
      <c r="D29" s="8">
        <v>73.790000000000006</v>
      </c>
      <c r="E29" s="8">
        <f t="shared" si="0"/>
        <v>73.790000000000006</v>
      </c>
    </row>
    <row r="30" spans="1:5" ht="31.5" x14ac:dyDescent="0.25">
      <c r="A30" s="7" t="s">
        <v>40</v>
      </c>
      <c r="B30" s="11" t="s">
        <v>41</v>
      </c>
      <c r="C30" s="6" t="s">
        <v>19</v>
      </c>
      <c r="D30" s="8">
        <v>0</v>
      </c>
      <c r="E30" s="8">
        <f t="shared" si="0"/>
        <v>0</v>
      </c>
    </row>
    <row r="31" spans="1:5" x14ac:dyDescent="0.25">
      <c r="A31" s="7" t="s">
        <v>42</v>
      </c>
      <c r="B31" s="11" t="s">
        <v>37</v>
      </c>
      <c r="C31" s="6" t="s">
        <v>19</v>
      </c>
      <c r="D31" s="8">
        <v>0</v>
      </c>
      <c r="E31" s="8">
        <f t="shared" si="0"/>
        <v>0</v>
      </c>
    </row>
    <row r="32" spans="1:5" x14ac:dyDescent="0.25">
      <c r="A32" s="7" t="s">
        <v>43</v>
      </c>
      <c r="B32" s="11" t="s">
        <v>44</v>
      </c>
      <c r="C32" s="6" t="s">
        <v>19</v>
      </c>
      <c r="D32" s="8">
        <v>6.431</v>
      </c>
      <c r="E32" s="8">
        <f t="shared" si="0"/>
        <v>6.431</v>
      </c>
    </row>
    <row r="33" spans="1:5" x14ac:dyDescent="0.25">
      <c r="A33" s="7" t="s">
        <v>45</v>
      </c>
      <c r="B33" s="11" t="s">
        <v>37</v>
      </c>
      <c r="C33" s="6" t="s">
        <v>19</v>
      </c>
      <c r="D33" s="13">
        <f>ROUND(5712.74/5783.74*100,2)</f>
        <v>98.77</v>
      </c>
      <c r="E33" s="8">
        <f t="shared" si="0"/>
        <v>98.77</v>
      </c>
    </row>
    <row r="34" spans="1:5" x14ac:dyDescent="0.25">
      <c r="A34" s="7">
        <v>14</v>
      </c>
      <c r="B34" s="15" t="s">
        <v>46</v>
      </c>
      <c r="C34" s="16" t="s">
        <v>47</v>
      </c>
      <c r="D34" s="17">
        <f>'[1]техническая вода'!$F$19</f>
        <v>175.14528000000001</v>
      </c>
      <c r="E34" s="8">
        <f t="shared" si="0"/>
        <v>175.14528000000001</v>
      </c>
    </row>
    <row r="35" spans="1:5" ht="60" x14ac:dyDescent="0.25">
      <c r="A35" s="7">
        <v>15</v>
      </c>
      <c r="B35" s="15" t="s">
        <v>48</v>
      </c>
      <c r="C35" s="16"/>
      <c r="D35" s="8"/>
      <c r="E35" s="8"/>
    </row>
    <row r="36" spans="1:5" ht="15.6" customHeight="1" x14ac:dyDescent="0.25">
      <c r="A36" s="7" t="s">
        <v>49</v>
      </c>
      <c r="B36" s="15" t="s">
        <v>50</v>
      </c>
      <c r="C36" s="16" t="s">
        <v>51</v>
      </c>
      <c r="D36" s="8">
        <f>ROUND('[1]эл.эн. техническая'!$O$8/D21,2)</f>
        <v>0.98</v>
      </c>
      <c r="E36" s="8">
        <f t="shared" si="0"/>
        <v>0.98</v>
      </c>
    </row>
    <row r="37" spans="1:5" ht="15.75" customHeight="1" x14ac:dyDescent="0.25">
      <c r="A37" s="7" t="s">
        <v>52</v>
      </c>
      <c r="B37" s="15" t="s">
        <v>53</v>
      </c>
      <c r="C37" s="16" t="s">
        <v>51</v>
      </c>
      <c r="D37" s="8">
        <f>ROUND('[1]эл.эн. техническая'!$O$18/D16,2)</f>
        <v>0.1</v>
      </c>
      <c r="E37" s="8">
        <f t="shared" si="0"/>
        <v>0.1</v>
      </c>
    </row>
    <row r="38" spans="1:5" ht="15.75" customHeight="1" x14ac:dyDescent="0.25">
      <c r="A38" s="7" t="s">
        <v>54</v>
      </c>
      <c r="B38" s="15" t="s">
        <v>55</v>
      </c>
      <c r="C38" s="16" t="s">
        <v>51</v>
      </c>
      <c r="D38" s="8">
        <v>0</v>
      </c>
      <c r="E38" s="8">
        <f t="shared" si="0"/>
        <v>0</v>
      </c>
    </row>
    <row r="39" spans="1:5" ht="31.5" x14ac:dyDescent="0.25">
      <c r="A39" s="7">
        <v>16</v>
      </c>
      <c r="B39" s="15" t="s">
        <v>56</v>
      </c>
      <c r="C39" s="15" t="s">
        <v>57</v>
      </c>
      <c r="D39" s="8">
        <v>0</v>
      </c>
      <c r="E39" s="8">
        <f t="shared" si="0"/>
        <v>0</v>
      </c>
    </row>
    <row r="40" spans="1:5" x14ac:dyDescent="0.25">
      <c r="A40" s="109">
        <v>17</v>
      </c>
      <c r="B40" s="19" t="s">
        <v>58</v>
      </c>
      <c r="C40" s="18" t="s">
        <v>59</v>
      </c>
      <c r="D40" s="8">
        <v>105.6</v>
      </c>
      <c r="E40" s="8">
        <f t="shared" si="0"/>
        <v>105.6</v>
      </c>
    </row>
    <row r="41" spans="1:5" ht="31.5" x14ac:dyDescent="0.25">
      <c r="A41" s="7">
        <v>18</v>
      </c>
      <c r="B41" s="11" t="s">
        <v>60</v>
      </c>
      <c r="C41" s="11"/>
      <c r="D41" s="8"/>
      <c r="E41" s="8"/>
    </row>
    <row r="42" spans="1:5" x14ac:dyDescent="0.25">
      <c r="A42" s="11" t="s">
        <v>61</v>
      </c>
      <c r="B42" s="11" t="s">
        <v>62</v>
      </c>
      <c r="C42" s="6" t="s">
        <v>59</v>
      </c>
      <c r="D42" s="8">
        <v>107.3</v>
      </c>
      <c r="E42" s="8">
        <f t="shared" si="0"/>
        <v>107.3</v>
      </c>
    </row>
    <row r="43" spans="1:5" x14ac:dyDescent="0.25">
      <c r="A43" s="11" t="s">
        <v>167</v>
      </c>
      <c r="B43" s="11" t="s">
        <v>64</v>
      </c>
      <c r="C43" s="6" t="s">
        <v>59</v>
      </c>
      <c r="D43" s="8">
        <v>103</v>
      </c>
      <c r="E43" s="8">
        <f t="shared" si="0"/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3"/>
  <sheetViews>
    <sheetView zoomScaleNormal="100" workbookViewId="0">
      <selection activeCell="F25" sqref="F25"/>
    </sheetView>
  </sheetViews>
  <sheetFormatPr defaultColWidth="39.85546875" defaultRowHeight="15.75" x14ac:dyDescent="0.25"/>
  <cols>
    <col min="1" max="1" width="8.7109375" style="20" customWidth="1"/>
    <col min="2" max="2" width="32.7109375" style="20" customWidth="1"/>
    <col min="3" max="3" width="13.28515625" style="20" customWidth="1"/>
    <col min="4" max="4" width="14.28515625" style="20" customWidth="1"/>
    <col min="5" max="5" width="13" style="20" customWidth="1"/>
    <col min="6" max="16384" width="39.85546875" style="20"/>
  </cols>
  <sheetData>
    <row r="1" spans="1:5" ht="39" customHeight="1" x14ac:dyDescent="0.25">
      <c r="C1" s="90" t="s">
        <v>65</v>
      </c>
      <c r="D1" s="90"/>
      <c r="E1" s="90"/>
    </row>
    <row r="2" spans="1:5" ht="16.5" customHeight="1" x14ac:dyDescent="0.25">
      <c r="A2" s="21"/>
      <c r="B2" s="21"/>
      <c r="C2" s="22"/>
      <c r="D2" s="22"/>
      <c r="E2" s="22"/>
    </row>
    <row r="3" spans="1:5" ht="38.25" customHeight="1" x14ac:dyDescent="0.25">
      <c r="A3" s="90" t="s">
        <v>66</v>
      </c>
      <c r="B3" s="90"/>
      <c r="C3" s="90"/>
      <c r="D3" s="90"/>
      <c r="E3" s="90"/>
    </row>
    <row r="4" spans="1:5" ht="41.25" customHeight="1" x14ac:dyDescent="0.3">
      <c r="A4" s="84" t="s">
        <v>2</v>
      </c>
      <c r="B4" s="84"/>
      <c r="C4" s="84"/>
      <c r="D4" s="84"/>
      <c r="E4" s="84"/>
    </row>
    <row r="5" spans="1:5" ht="18.75" x14ac:dyDescent="0.3">
      <c r="A5" s="23"/>
      <c r="B5" s="23"/>
      <c r="C5" s="23"/>
      <c r="D5" s="23"/>
      <c r="E5" s="23"/>
    </row>
    <row r="6" spans="1:5" ht="15.6" customHeight="1" x14ac:dyDescent="0.25">
      <c r="A6" s="91" t="s">
        <v>3</v>
      </c>
      <c r="B6" s="91" t="s">
        <v>4</v>
      </c>
      <c r="C6" s="91" t="s">
        <v>5</v>
      </c>
      <c r="D6" s="91" t="s">
        <v>6</v>
      </c>
      <c r="E6" s="91"/>
    </row>
    <row r="7" spans="1:5" ht="18.600000000000001" customHeight="1" x14ac:dyDescent="0.25">
      <c r="A7" s="91"/>
      <c r="B7" s="91"/>
      <c r="C7" s="91"/>
      <c r="D7" s="91" t="s">
        <v>67</v>
      </c>
      <c r="E7" s="91" t="s">
        <v>68</v>
      </c>
    </row>
    <row r="8" spans="1:5" ht="21" customHeight="1" x14ac:dyDescent="0.25">
      <c r="A8" s="91"/>
      <c r="B8" s="91"/>
      <c r="C8" s="91"/>
      <c r="D8" s="91"/>
      <c r="E8" s="91"/>
    </row>
    <row r="9" spans="1:5" x14ac:dyDescent="0.25">
      <c r="A9" s="24">
        <v>1</v>
      </c>
      <c r="B9" s="24">
        <v>2</v>
      </c>
      <c r="C9" s="24">
        <v>3</v>
      </c>
      <c r="D9" s="24">
        <v>4</v>
      </c>
      <c r="E9" s="24">
        <v>5</v>
      </c>
    </row>
    <row r="10" spans="1:5" ht="31.5" x14ac:dyDescent="0.25">
      <c r="A10" s="24">
        <v>1</v>
      </c>
      <c r="B10" s="25" t="s">
        <v>69</v>
      </c>
      <c r="C10" s="24" t="s">
        <v>10</v>
      </c>
      <c r="D10" s="26">
        <v>10.199999999999999</v>
      </c>
      <c r="E10" s="26">
        <v>10.199999999999999</v>
      </c>
    </row>
    <row r="11" spans="1:5" ht="31.5" x14ac:dyDescent="0.25">
      <c r="A11" s="24">
        <v>2</v>
      </c>
      <c r="B11" s="25" t="s">
        <v>70</v>
      </c>
      <c r="C11" s="24" t="s">
        <v>12</v>
      </c>
      <c r="D11" s="26">
        <v>1</v>
      </c>
      <c r="E11" s="26">
        <v>1</v>
      </c>
    </row>
    <row r="12" spans="1:5" ht="31.5" x14ac:dyDescent="0.25">
      <c r="A12" s="24">
        <v>3</v>
      </c>
      <c r="B12" s="27" t="s">
        <v>71</v>
      </c>
      <c r="C12" s="6" t="s">
        <v>16</v>
      </c>
      <c r="D12" s="26">
        <v>0.7</v>
      </c>
      <c r="E12" s="26">
        <v>0.7</v>
      </c>
    </row>
    <row r="13" spans="1:5" ht="31.5" x14ac:dyDescent="0.25">
      <c r="A13" s="24">
        <v>4</v>
      </c>
      <c r="B13" s="27" t="s">
        <v>72</v>
      </c>
      <c r="C13" s="24" t="s">
        <v>12</v>
      </c>
      <c r="D13" s="26">
        <v>1</v>
      </c>
      <c r="E13" s="26">
        <v>1</v>
      </c>
    </row>
    <row r="14" spans="1:5" ht="31.5" x14ac:dyDescent="0.25">
      <c r="A14" s="24">
        <v>5</v>
      </c>
      <c r="B14" s="27" t="s">
        <v>73</v>
      </c>
      <c r="C14" s="6" t="s">
        <v>16</v>
      </c>
      <c r="D14" s="26">
        <v>0.7</v>
      </c>
      <c r="E14" s="26">
        <v>0.7</v>
      </c>
    </row>
    <row r="15" spans="1:5" ht="31.5" x14ac:dyDescent="0.25">
      <c r="A15" s="24">
        <v>6</v>
      </c>
      <c r="B15" s="27" t="s">
        <v>74</v>
      </c>
      <c r="C15" s="6" t="s">
        <v>16</v>
      </c>
      <c r="D15" s="26">
        <v>0.3</v>
      </c>
      <c r="E15" s="26">
        <v>0.3</v>
      </c>
    </row>
    <row r="16" spans="1:5" ht="32.25" customHeight="1" x14ac:dyDescent="0.25">
      <c r="A16" s="24">
        <v>7</v>
      </c>
      <c r="B16" s="28" t="s">
        <v>75</v>
      </c>
      <c r="C16" s="24" t="s">
        <v>19</v>
      </c>
      <c r="D16" s="26">
        <v>107.82</v>
      </c>
      <c r="E16" s="26">
        <v>107.82</v>
      </c>
    </row>
    <row r="17" spans="1:5" ht="20.45" customHeight="1" x14ac:dyDescent="0.25">
      <c r="A17" s="24" t="s">
        <v>20</v>
      </c>
      <c r="B17" s="28" t="s">
        <v>76</v>
      </c>
      <c r="C17" s="24" t="s">
        <v>19</v>
      </c>
      <c r="D17" s="26">
        <v>0</v>
      </c>
      <c r="E17" s="26">
        <v>0</v>
      </c>
    </row>
    <row r="18" spans="1:5" ht="16.149999999999999" customHeight="1" x14ac:dyDescent="0.25">
      <c r="A18" s="24" t="s">
        <v>22</v>
      </c>
      <c r="B18" s="28" t="s">
        <v>77</v>
      </c>
      <c r="C18" s="24" t="s">
        <v>19</v>
      </c>
      <c r="D18" s="26">
        <v>90.26</v>
      </c>
      <c r="E18" s="26">
        <v>90.26</v>
      </c>
    </row>
    <row r="19" spans="1:5" ht="17.45" customHeight="1" x14ac:dyDescent="0.25">
      <c r="A19" s="24" t="s">
        <v>78</v>
      </c>
      <c r="B19" s="28" t="s">
        <v>79</v>
      </c>
      <c r="C19" s="24" t="s">
        <v>19</v>
      </c>
      <c r="D19" s="26">
        <v>0</v>
      </c>
      <c r="E19" s="26">
        <v>0</v>
      </c>
    </row>
    <row r="20" spans="1:5" ht="20.45" customHeight="1" x14ac:dyDescent="0.25">
      <c r="A20" s="24" t="s">
        <v>80</v>
      </c>
      <c r="B20" s="28" t="s">
        <v>81</v>
      </c>
      <c r="C20" s="24" t="s">
        <v>19</v>
      </c>
      <c r="D20" s="26">
        <v>17.559000000000001</v>
      </c>
      <c r="E20" s="26">
        <v>17.559000000000001</v>
      </c>
    </row>
    <row r="21" spans="1:5" ht="19.149999999999999" customHeight="1" x14ac:dyDescent="0.25">
      <c r="A21" s="29" t="s">
        <v>82</v>
      </c>
      <c r="B21" s="28" t="s">
        <v>83</v>
      </c>
      <c r="C21" s="24" t="s">
        <v>19</v>
      </c>
      <c r="D21" s="26">
        <v>0</v>
      </c>
      <c r="E21" s="26">
        <v>0</v>
      </c>
    </row>
    <row r="22" spans="1:5" ht="33.75" customHeight="1" x14ac:dyDescent="0.25">
      <c r="A22" s="29" t="s">
        <v>84</v>
      </c>
      <c r="B22" s="28" t="s">
        <v>85</v>
      </c>
      <c r="C22" s="24" t="s">
        <v>19</v>
      </c>
      <c r="D22" s="26">
        <v>107.82</v>
      </c>
      <c r="E22" s="26">
        <v>107.82</v>
      </c>
    </row>
    <row r="23" spans="1:5" ht="33.75" customHeight="1" x14ac:dyDescent="0.25">
      <c r="A23" s="30">
        <v>9</v>
      </c>
      <c r="B23" s="28" t="s">
        <v>86</v>
      </c>
      <c r="C23" s="24" t="s">
        <v>19</v>
      </c>
      <c r="D23" s="26">
        <v>0</v>
      </c>
      <c r="E23" s="26">
        <v>0</v>
      </c>
    </row>
    <row r="24" spans="1:5" ht="33.75" customHeight="1" x14ac:dyDescent="0.25">
      <c r="A24" s="30" t="s">
        <v>87</v>
      </c>
      <c r="B24" s="28" t="s">
        <v>88</v>
      </c>
      <c r="C24" s="24" t="s">
        <v>19</v>
      </c>
      <c r="D24" s="26">
        <v>0</v>
      </c>
      <c r="E24" s="26">
        <v>0</v>
      </c>
    </row>
    <row r="25" spans="1:5" ht="20.45" customHeight="1" x14ac:dyDescent="0.25">
      <c r="A25" s="24">
        <v>11</v>
      </c>
      <c r="B25" s="28" t="s">
        <v>46</v>
      </c>
      <c r="C25" s="24" t="s">
        <v>89</v>
      </c>
      <c r="D25" s="31">
        <v>88.213200000000001</v>
      </c>
      <c r="E25" s="31">
        <v>88.213200000000001</v>
      </c>
    </row>
    <row r="26" spans="1:5" ht="59.25" x14ac:dyDescent="0.25">
      <c r="A26" s="24">
        <v>12</v>
      </c>
      <c r="B26" s="28" t="s">
        <v>90</v>
      </c>
      <c r="C26" s="24"/>
      <c r="D26" s="31"/>
      <c r="E26" s="31"/>
    </row>
    <row r="27" spans="1:5" ht="30.75" customHeight="1" x14ac:dyDescent="0.25">
      <c r="A27" s="24" t="s">
        <v>91</v>
      </c>
      <c r="B27" s="28" t="s">
        <v>92</v>
      </c>
      <c r="C27" s="16" t="s">
        <v>93</v>
      </c>
      <c r="D27" s="31">
        <v>0.14000000000000001</v>
      </c>
      <c r="E27" s="31">
        <v>0.14000000000000001</v>
      </c>
    </row>
    <row r="28" spans="1:5" ht="21" customHeight="1" x14ac:dyDescent="0.25">
      <c r="A28" s="24" t="s">
        <v>94</v>
      </c>
      <c r="B28" s="28" t="s">
        <v>95</v>
      </c>
      <c r="C28" s="16" t="s">
        <v>93</v>
      </c>
      <c r="D28" s="31">
        <v>0.68</v>
      </c>
      <c r="E28" s="31">
        <v>0.68</v>
      </c>
    </row>
    <row r="29" spans="1:5" ht="36.75" customHeight="1" x14ac:dyDescent="0.25">
      <c r="A29" s="24">
        <v>13</v>
      </c>
      <c r="B29" s="15" t="s">
        <v>56</v>
      </c>
      <c r="C29" s="15" t="s">
        <v>57</v>
      </c>
      <c r="D29" s="31">
        <v>0</v>
      </c>
      <c r="E29" s="31">
        <v>0</v>
      </c>
    </row>
    <row r="30" spans="1:5" x14ac:dyDescent="0.25">
      <c r="A30" s="24">
        <v>14</v>
      </c>
      <c r="B30" s="19" t="s">
        <v>58</v>
      </c>
      <c r="C30" s="18" t="s">
        <v>59</v>
      </c>
      <c r="D30" s="8">
        <v>105.6</v>
      </c>
      <c r="E30" s="26">
        <v>105.6</v>
      </c>
    </row>
    <row r="31" spans="1:5" ht="31.5" x14ac:dyDescent="0.25">
      <c r="A31" s="24">
        <v>15</v>
      </c>
      <c r="B31" s="11" t="s">
        <v>60</v>
      </c>
      <c r="C31" s="11"/>
      <c r="D31" s="8"/>
      <c r="E31" s="26"/>
    </row>
    <row r="32" spans="1:5" x14ac:dyDescent="0.25">
      <c r="A32" s="32" t="s">
        <v>49</v>
      </c>
      <c r="B32" s="11" t="s">
        <v>62</v>
      </c>
      <c r="C32" s="6" t="s">
        <v>59</v>
      </c>
      <c r="D32" s="8">
        <v>107.3</v>
      </c>
      <c r="E32" s="26">
        <v>107.3</v>
      </c>
    </row>
    <row r="33" spans="1:5" x14ac:dyDescent="0.25">
      <c r="A33" s="24" t="s">
        <v>54</v>
      </c>
      <c r="B33" s="11" t="s">
        <v>64</v>
      </c>
      <c r="C33" s="6" t="s">
        <v>59</v>
      </c>
      <c r="D33" s="8">
        <v>103</v>
      </c>
      <c r="E33" s="26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topLeftCell="A4" zoomScaleNormal="100" workbookViewId="0">
      <selection activeCell="F25" sqref="F25"/>
    </sheetView>
  </sheetViews>
  <sheetFormatPr defaultRowHeight="15.75" x14ac:dyDescent="0.25"/>
  <cols>
    <col min="1" max="1" width="8.28515625" style="33" customWidth="1"/>
    <col min="2" max="2" width="31.42578125" style="33" customWidth="1"/>
    <col min="3" max="3" width="14.42578125" style="36" customWidth="1"/>
    <col min="4" max="4" width="12" style="36" customWidth="1"/>
    <col min="5" max="5" width="13.140625" style="33" customWidth="1"/>
    <col min="6" max="6" width="9.140625" style="33"/>
    <col min="7" max="7" width="22" style="33" customWidth="1"/>
    <col min="8" max="16384" width="9.140625" style="33"/>
  </cols>
  <sheetData>
    <row r="1" spans="1:7" ht="42" customHeight="1" x14ac:dyDescent="0.3">
      <c r="C1" s="92" t="s">
        <v>96</v>
      </c>
      <c r="D1" s="92"/>
      <c r="E1" s="92"/>
    </row>
    <row r="2" spans="1:7" ht="16.5" customHeight="1" x14ac:dyDescent="0.3">
      <c r="A2" s="34"/>
      <c r="B2" s="34"/>
      <c r="C2" s="35"/>
      <c r="D2" s="35"/>
    </row>
    <row r="3" spans="1:7" ht="16.5" customHeight="1" x14ac:dyDescent="0.25">
      <c r="A3" s="93" t="s">
        <v>97</v>
      </c>
      <c r="B3" s="93"/>
      <c r="C3" s="93"/>
      <c r="D3" s="93"/>
      <c r="E3" s="93"/>
      <c r="G3" s="3"/>
    </row>
    <row r="4" spans="1:7" ht="39" customHeight="1" x14ac:dyDescent="0.3">
      <c r="A4" s="84" t="s">
        <v>2</v>
      </c>
      <c r="B4" s="84"/>
      <c r="C4" s="84"/>
      <c r="D4" s="84"/>
      <c r="E4" s="84"/>
    </row>
    <row r="5" spans="1:7" ht="16.5" customHeight="1" x14ac:dyDescent="0.25">
      <c r="E5" s="37" t="s">
        <v>98</v>
      </c>
    </row>
    <row r="6" spans="1:7" ht="17.25" customHeight="1" x14ac:dyDescent="0.25">
      <c r="A6" s="94" t="s">
        <v>3</v>
      </c>
      <c r="B6" s="94" t="s">
        <v>99</v>
      </c>
      <c r="C6" s="94" t="s">
        <v>6</v>
      </c>
      <c r="D6" s="94"/>
      <c r="E6" s="94"/>
    </row>
    <row r="7" spans="1:7" ht="67.5" customHeight="1" x14ac:dyDescent="0.25">
      <c r="A7" s="94"/>
      <c r="B7" s="94"/>
      <c r="C7" s="6" t="s">
        <v>100</v>
      </c>
      <c r="D7" s="6" t="s">
        <v>101</v>
      </c>
      <c r="E7" s="38" t="s">
        <v>102</v>
      </c>
    </row>
    <row r="8" spans="1:7" x14ac:dyDescent="0.25">
      <c r="A8" s="38">
        <v>1</v>
      </c>
      <c r="B8" s="38">
        <v>2</v>
      </c>
      <c r="C8" s="39">
        <v>3</v>
      </c>
      <c r="D8" s="39">
        <v>4</v>
      </c>
      <c r="E8" s="39">
        <v>5</v>
      </c>
    </row>
    <row r="9" spans="1:7" x14ac:dyDescent="0.25">
      <c r="A9" s="40">
        <v>1</v>
      </c>
      <c r="B9" s="41" t="s">
        <v>103</v>
      </c>
      <c r="C9" s="42">
        <v>5317.2</v>
      </c>
      <c r="D9" s="42">
        <v>5317.2</v>
      </c>
      <c r="E9" s="42">
        <v>0</v>
      </c>
    </row>
    <row r="10" spans="1:7" x14ac:dyDescent="0.25">
      <c r="A10" s="43">
        <v>2</v>
      </c>
      <c r="B10" s="44" t="s">
        <v>104</v>
      </c>
      <c r="C10" s="17">
        <v>4926.6499999999996</v>
      </c>
      <c r="D10" s="17">
        <v>4926.6499999999996</v>
      </c>
      <c r="E10" s="42">
        <v>0</v>
      </c>
    </row>
    <row r="11" spans="1:7" x14ac:dyDescent="0.25">
      <c r="A11" s="43">
        <v>3</v>
      </c>
      <c r="B11" s="44" t="s">
        <v>105</v>
      </c>
      <c r="C11" s="17">
        <v>1385.71</v>
      </c>
      <c r="D11" s="17">
        <v>1385.71</v>
      </c>
      <c r="E11" s="42">
        <v>0</v>
      </c>
    </row>
    <row r="12" spans="1:7" ht="32.25" customHeight="1" x14ac:dyDescent="0.25">
      <c r="A12" s="43">
        <v>4</v>
      </c>
      <c r="B12" s="41" t="s">
        <v>106</v>
      </c>
      <c r="C12" s="17">
        <v>0</v>
      </c>
      <c r="D12" s="17">
        <v>0</v>
      </c>
      <c r="E12" s="42">
        <v>0</v>
      </c>
    </row>
    <row r="13" spans="1:7" ht="47.25" x14ac:dyDescent="0.25">
      <c r="A13" s="43">
        <v>5</v>
      </c>
      <c r="B13" s="41" t="s">
        <v>107</v>
      </c>
      <c r="C13" s="17">
        <v>121.5</v>
      </c>
      <c r="D13" s="45">
        <v>121.5</v>
      </c>
      <c r="E13" s="42">
        <v>0</v>
      </c>
    </row>
    <row r="14" spans="1:7" ht="47.25" x14ac:dyDescent="0.25">
      <c r="A14" s="43">
        <v>6</v>
      </c>
      <c r="B14" s="41" t="s">
        <v>108</v>
      </c>
      <c r="C14" s="17">
        <v>5.26</v>
      </c>
      <c r="D14" s="45">
        <v>5.26</v>
      </c>
      <c r="E14" s="42">
        <v>0</v>
      </c>
    </row>
    <row r="15" spans="1:7" ht="32.25" customHeight="1" x14ac:dyDescent="0.25">
      <c r="A15" s="43">
        <v>7</v>
      </c>
      <c r="B15" s="41" t="s">
        <v>109</v>
      </c>
      <c r="C15" s="17">
        <v>45.8</v>
      </c>
      <c r="D15" s="17">
        <v>45.8</v>
      </c>
      <c r="E15" s="42">
        <v>0</v>
      </c>
    </row>
    <row r="16" spans="1:7" x14ac:dyDescent="0.25">
      <c r="A16" s="46">
        <v>8</v>
      </c>
      <c r="B16" s="41" t="s">
        <v>110</v>
      </c>
      <c r="C16" s="17">
        <v>11802.119999999997</v>
      </c>
      <c r="D16" s="17">
        <v>11802.119999999997</v>
      </c>
      <c r="E16" s="17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6"/>
  <sheetViews>
    <sheetView topLeftCell="A2" zoomScaleNormal="100" workbookViewId="0">
      <selection activeCell="D27" sqref="D27"/>
    </sheetView>
  </sheetViews>
  <sheetFormatPr defaultRowHeight="15.75" x14ac:dyDescent="0.25"/>
  <cols>
    <col min="1" max="1" width="8.28515625" style="33" customWidth="1"/>
    <col min="2" max="2" width="31.42578125" style="33" customWidth="1"/>
    <col min="3" max="3" width="14.42578125" style="36" customWidth="1"/>
    <col min="4" max="4" width="12" style="36" customWidth="1"/>
    <col min="5" max="5" width="13.140625" style="33" customWidth="1"/>
    <col min="6" max="6" width="9.140625" style="33"/>
    <col min="7" max="7" width="22" style="33" customWidth="1"/>
    <col min="8" max="256" width="9.140625" style="33"/>
    <col min="257" max="257" width="8.28515625" style="33" customWidth="1"/>
    <col min="258" max="258" width="31.42578125" style="33" customWidth="1"/>
    <col min="259" max="259" width="14.42578125" style="33" customWidth="1"/>
    <col min="260" max="260" width="12" style="33" customWidth="1"/>
    <col min="261" max="261" width="13.140625" style="33" customWidth="1"/>
    <col min="262" max="262" width="9.140625" style="33"/>
    <col min="263" max="263" width="22" style="33" customWidth="1"/>
    <col min="264" max="512" width="9.140625" style="33"/>
    <col min="513" max="513" width="8.28515625" style="33" customWidth="1"/>
    <col min="514" max="514" width="31.42578125" style="33" customWidth="1"/>
    <col min="515" max="515" width="14.42578125" style="33" customWidth="1"/>
    <col min="516" max="516" width="12" style="33" customWidth="1"/>
    <col min="517" max="517" width="13.140625" style="33" customWidth="1"/>
    <col min="518" max="518" width="9.140625" style="33"/>
    <col min="519" max="519" width="22" style="33" customWidth="1"/>
    <col min="520" max="768" width="9.140625" style="33"/>
    <col min="769" max="769" width="8.28515625" style="33" customWidth="1"/>
    <col min="770" max="770" width="31.42578125" style="33" customWidth="1"/>
    <col min="771" max="771" width="14.42578125" style="33" customWidth="1"/>
    <col min="772" max="772" width="12" style="33" customWidth="1"/>
    <col min="773" max="773" width="13.140625" style="33" customWidth="1"/>
    <col min="774" max="774" width="9.140625" style="33"/>
    <col min="775" max="775" width="22" style="33" customWidth="1"/>
    <col min="776" max="1024" width="9.140625" style="33"/>
    <col min="1025" max="1025" width="8.28515625" style="33" customWidth="1"/>
    <col min="1026" max="1026" width="31.42578125" style="33" customWidth="1"/>
    <col min="1027" max="1027" width="14.42578125" style="33" customWidth="1"/>
    <col min="1028" max="1028" width="12" style="33" customWidth="1"/>
    <col min="1029" max="1029" width="13.140625" style="33" customWidth="1"/>
    <col min="1030" max="1030" width="9.140625" style="33"/>
    <col min="1031" max="1031" width="22" style="33" customWidth="1"/>
    <col min="1032" max="1280" width="9.140625" style="33"/>
    <col min="1281" max="1281" width="8.28515625" style="33" customWidth="1"/>
    <col min="1282" max="1282" width="31.42578125" style="33" customWidth="1"/>
    <col min="1283" max="1283" width="14.42578125" style="33" customWidth="1"/>
    <col min="1284" max="1284" width="12" style="33" customWidth="1"/>
    <col min="1285" max="1285" width="13.140625" style="33" customWidth="1"/>
    <col min="1286" max="1286" width="9.140625" style="33"/>
    <col min="1287" max="1287" width="22" style="33" customWidth="1"/>
    <col min="1288" max="1536" width="9.140625" style="33"/>
    <col min="1537" max="1537" width="8.28515625" style="33" customWidth="1"/>
    <col min="1538" max="1538" width="31.42578125" style="33" customWidth="1"/>
    <col min="1539" max="1539" width="14.42578125" style="33" customWidth="1"/>
    <col min="1540" max="1540" width="12" style="33" customWidth="1"/>
    <col min="1541" max="1541" width="13.140625" style="33" customWidth="1"/>
    <col min="1542" max="1542" width="9.140625" style="33"/>
    <col min="1543" max="1543" width="22" style="33" customWidth="1"/>
    <col min="1544" max="1792" width="9.140625" style="33"/>
    <col min="1793" max="1793" width="8.28515625" style="33" customWidth="1"/>
    <col min="1794" max="1794" width="31.42578125" style="33" customWidth="1"/>
    <col min="1795" max="1795" width="14.42578125" style="33" customWidth="1"/>
    <col min="1796" max="1796" width="12" style="33" customWidth="1"/>
    <col min="1797" max="1797" width="13.140625" style="33" customWidth="1"/>
    <col min="1798" max="1798" width="9.140625" style="33"/>
    <col min="1799" max="1799" width="22" style="33" customWidth="1"/>
    <col min="1800" max="2048" width="9.140625" style="33"/>
    <col min="2049" max="2049" width="8.28515625" style="33" customWidth="1"/>
    <col min="2050" max="2050" width="31.42578125" style="33" customWidth="1"/>
    <col min="2051" max="2051" width="14.42578125" style="33" customWidth="1"/>
    <col min="2052" max="2052" width="12" style="33" customWidth="1"/>
    <col min="2053" max="2053" width="13.140625" style="33" customWidth="1"/>
    <col min="2054" max="2054" width="9.140625" style="33"/>
    <col min="2055" max="2055" width="22" style="33" customWidth="1"/>
    <col min="2056" max="2304" width="9.140625" style="33"/>
    <col min="2305" max="2305" width="8.28515625" style="33" customWidth="1"/>
    <col min="2306" max="2306" width="31.42578125" style="33" customWidth="1"/>
    <col min="2307" max="2307" width="14.42578125" style="33" customWidth="1"/>
    <col min="2308" max="2308" width="12" style="33" customWidth="1"/>
    <col min="2309" max="2309" width="13.140625" style="33" customWidth="1"/>
    <col min="2310" max="2310" width="9.140625" style="33"/>
    <col min="2311" max="2311" width="22" style="33" customWidth="1"/>
    <col min="2312" max="2560" width="9.140625" style="33"/>
    <col min="2561" max="2561" width="8.28515625" style="33" customWidth="1"/>
    <col min="2562" max="2562" width="31.42578125" style="33" customWidth="1"/>
    <col min="2563" max="2563" width="14.42578125" style="33" customWidth="1"/>
    <col min="2564" max="2564" width="12" style="33" customWidth="1"/>
    <col min="2565" max="2565" width="13.140625" style="33" customWidth="1"/>
    <col min="2566" max="2566" width="9.140625" style="33"/>
    <col min="2567" max="2567" width="22" style="33" customWidth="1"/>
    <col min="2568" max="2816" width="9.140625" style="33"/>
    <col min="2817" max="2817" width="8.28515625" style="33" customWidth="1"/>
    <col min="2818" max="2818" width="31.42578125" style="33" customWidth="1"/>
    <col min="2819" max="2819" width="14.42578125" style="33" customWidth="1"/>
    <col min="2820" max="2820" width="12" style="33" customWidth="1"/>
    <col min="2821" max="2821" width="13.140625" style="33" customWidth="1"/>
    <col min="2822" max="2822" width="9.140625" style="33"/>
    <col min="2823" max="2823" width="22" style="33" customWidth="1"/>
    <col min="2824" max="3072" width="9.140625" style="33"/>
    <col min="3073" max="3073" width="8.28515625" style="33" customWidth="1"/>
    <col min="3074" max="3074" width="31.42578125" style="33" customWidth="1"/>
    <col min="3075" max="3075" width="14.42578125" style="33" customWidth="1"/>
    <col min="3076" max="3076" width="12" style="33" customWidth="1"/>
    <col min="3077" max="3077" width="13.140625" style="33" customWidth="1"/>
    <col min="3078" max="3078" width="9.140625" style="33"/>
    <col min="3079" max="3079" width="22" style="33" customWidth="1"/>
    <col min="3080" max="3328" width="9.140625" style="33"/>
    <col min="3329" max="3329" width="8.28515625" style="33" customWidth="1"/>
    <col min="3330" max="3330" width="31.42578125" style="33" customWidth="1"/>
    <col min="3331" max="3331" width="14.42578125" style="33" customWidth="1"/>
    <col min="3332" max="3332" width="12" style="33" customWidth="1"/>
    <col min="3333" max="3333" width="13.140625" style="33" customWidth="1"/>
    <col min="3334" max="3334" width="9.140625" style="33"/>
    <col min="3335" max="3335" width="22" style="33" customWidth="1"/>
    <col min="3336" max="3584" width="9.140625" style="33"/>
    <col min="3585" max="3585" width="8.28515625" style="33" customWidth="1"/>
    <col min="3586" max="3586" width="31.42578125" style="33" customWidth="1"/>
    <col min="3587" max="3587" width="14.42578125" style="33" customWidth="1"/>
    <col min="3588" max="3588" width="12" style="33" customWidth="1"/>
    <col min="3589" max="3589" width="13.140625" style="33" customWidth="1"/>
    <col min="3590" max="3590" width="9.140625" style="33"/>
    <col min="3591" max="3591" width="22" style="33" customWidth="1"/>
    <col min="3592" max="3840" width="9.140625" style="33"/>
    <col min="3841" max="3841" width="8.28515625" style="33" customWidth="1"/>
    <col min="3842" max="3842" width="31.42578125" style="33" customWidth="1"/>
    <col min="3843" max="3843" width="14.42578125" style="33" customWidth="1"/>
    <col min="3844" max="3844" width="12" style="33" customWidth="1"/>
    <col min="3845" max="3845" width="13.140625" style="33" customWidth="1"/>
    <col min="3846" max="3846" width="9.140625" style="33"/>
    <col min="3847" max="3847" width="22" style="33" customWidth="1"/>
    <col min="3848" max="4096" width="9.140625" style="33"/>
    <col min="4097" max="4097" width="8.28515625" style="33" customWidth="1"/>
    <col min="4098" max="4098" width="31.42578125" style="33" customWidth="1"/>
    <col min="4099" max="4099" width="14.42578125" style="33" customWidth="1"/>
    <col min="4100" max="4100" width="12" style="33" customWidth="1"/>
    <col min="4101" max="4101" width="13.140625" style="33" customWidth="1"/>
    <col min="4102" max="4102" width="9.140625" style="33"/>
    <col min="4103" max="4103" width="22" style="33" customWidth="1"/>
    <col min="4104" max="4352" width="9.140625" style="33"/>
    <col min="4353" max="4353" width="8.28515625" style="33" customWidth="1"/>
    <col min="4354" max="4354" width="31.42578125" style="33" customWidth="1"/>
    <col min="4355" max="4355" width="14.42578125" style="33" customWidth="1"/>
    <col min="4356" max="4356" width="12" style="33" customWidth="1"/>
    <col min="4357" max="4357" width="13.140625" style="33" customWidth="1"/>
    <col min="4358" max="4358" width="9.140625" style="33"/>
    <col min="4359" max="4359" width="22" style="33" customWidth="1"/>
    <col min="4360" max="4608" width="9.140625" style="33"/>
    <col min="4609" max="4609" width="8.28515625" style="33" customWidth="1"/>
    <col min="4610" max="4610" width="31.42578125" style="33" customWidth="1"/>
    <col min="4611" max="4611" width="14.42578125" style="33" customWidth="1"/>
    <col min="4612" max="4612" width="12" style="33" customWidth="1"/>
    <col min="4613" max="4613" width="13.140625" style="33" customWidth="1"/>
    <col min="4614" max="4614" width="9.140625" style="33"/>
    <col min="4615" max="4615" width="22" style="33" customWidth="1"/>
    <col min="4616" max="4864" width="9.140625" style="33"/>
    <col min="4865" max="4865" width="8.28515625" style="33" customWidth="1"/>
    <col min="4866" max="4866" width="31.42578125" style="33" customWidth="1"/>
    <col min="4867" max="4867" width="14.42578125" style="33" customWidth="1"/>
    <col min="4868" max="4868" width="12" style="33" customWidth="1"/>
    <col min="4869" max="4869" width="13.140625" style="33" customWidth="1"/>
    <col min="4870" max="4870" width="9.140625" style="33"/>
    <col min="4871" max="4871" width="22" style="33" customWidth="1"/>
    <col min="4872" max="5120" width="9.140625" style="33"/>
    <col min="5121" max="5121" width="8.28515625" style="33" customWidth="1"/>
    <col min="5122" max="5122" width="31.42578125" style="33" customWidth="1"/>
    <col min="5123" max="5123" width="14.42578125" style="33" customWidth="1"/>
    <col min="5124" max="5124" width="12" style="33" customWidth="1"/>
    <col min="5125" max="5125" width="13.140625" style="33" customWidth="1"/>
    <col min="5126" max="5126" width="9.140625" style="33"/>
    <col min="5127" max="5127" width="22" style="33" customWidth="1"/>
    <col min="5128" max="5376" width="9.140625" style="33"/>
    <col min="5377" max="5377" width="8.28515625" style="33" customWidth="1"/>
    <col min="5378" max="5378" width="31.42578125" style="33" customWidth="1"/>
    <col min="5379" max="5379" width="14.42578125" style="33" customWidth="1"/>
    <col min="5380" max="5380" width="12" style="33" customWidth="1"/>
    <col min="5381" max="5381" width="13.140625" style="33" customWidth="1"/>
    <col min="5382" max="5382" width="9.140625" style="33"/>
    <col min="5383" max="5383" width="22" style="33" customWidth="1"/>
    <col min="5384" max="5632" width="9.140625" style="33"/>
    <col min="5633" max="5633" width="8.28515625" style="33" customWidth="1"/>
    <col min="5634" max="5634" width="31.42578125" style="33" customWidth="1"/>
    <col min="5635" max="5635" width="14.42578125" style="33" customWidth="1"/>
    <col min="5636" max="5636" width="12" style="33" customWidth="1"/>
    <col min="5637" max="5637" width="13.140625" style="33" customWidth="1"/>
    <col min="5638" max="5638" width="9.140625" style="33"/>
    <col min="5639" max="5639" width="22" style="33" customWidth="1"/>
    <col min="5640" max="5888" width="9.140625" style="33"/>
    <col min="5889" max="5889" width="8.28515625" style="33" customWidth="1"/>
    <col min="5890" max="5890" width="31.42578125" style="33" customWidth="1"/>
    <col min="5891" max="5891" width="14.42578125" style="33" customWidth="1"/>
    <col min="5892" max="5892" width="12" style="33" customWidth="1"/>
    <col min="5893" max="5893" width="13.140625" style="33" customWidth="1"/>
    <col min="5894" max="5894" width="9.140625" style="33"/>
    <col min="5895" max="5895" width="22" style="33" customWidth="1"/>
    <col min="5896" max="6144" width="9.140625" style="33"/>
    <col min="6145" max="6145" width="8.28515625" style="33" customWidth="1"/>
    <col min="6146" max="6146" width="31.42578125" style="33" customWidth="1"/>
    <col min="6147" max="6147" width="14.42578125" style="33" customWidth="1"/>
    <col min="6148" max="6148" width="12" style="33" customWidth="1"/>
    <col min="6149" max="6149" width="13.140625" style="33" customWidth="1"/>
    <col min="6150" max="6150" width="9.140625" style="33"/>
    <col min="6151" max="6151" width="22" style="33" customWidth="1"/>
    <col min="6152" max="6400" width="9.140625" style="33"/>
    <col min="6401" max="6401" width="8.28515625" style="33" customWidth="1"/>
    <col min="6402" max="6402" width="31.42578125" style="33" customWidth="1"/>
    <col min="6403" max="6403" width="14.42578125" style="33" customWidth="1"/>
    <col min="6404" max="6404" width="12" style="33" customWidth="1"/>
    <col min="6405" max="6405" width="13.140625" style="33" customWidth="1"/>
    <col min="6406" max="6406" width="9.140625" style="33"/>
    <col min="6407" max="6407" width="22" style="33" customWidth="1"/>
    <col min="6408" max="6656" width="9.140625" style="33"/>
    <col min="6657" max="6657" width="8.28515625" style="33" customWidth="1"/>
    <col min="6658" max="6658" width="31.42578125" style="33" customWidth="1"/>
    <col min="6659" max="6659" width="14.42578125" style="33" customWidth="1"/>
    <col min="6660" max="6660" width="12" style="33" customWidth="1"/>
    <col min="6661" max="6661" width="13.140625" style="33" customWidth="1"/>
    <col min="6662" max="6662" width="9.140625" style="33"/>
    <col min="6663" max="6663" width="22" style="33" customWidth="1"/>
    <col min="6664" max="6912" width="9.140625" style="33"/>
    <col min="6913" max="6913" width="8.28515625" style="33" customWidth="1"/>
    <col min="6914" max="6914" width="31.42578125" style="33" customWidth="1"/>
    <col min="6915" max="6915" width="14.42578125" style="33" customWidth="1"/>
    <col min="6916" max="6916" width="12" style="33" customWidth="1"/>
    <col min="6917" max="6917" width="13.140625" style="33" customWidth="1"/>
    <col min="6918" max="6918" width="9.140625" style="33"/>
    <col min="6919" max="6919" width="22" style="33" customWidth="1"/>
    <col min="6920" max="7168" width="9.140625" style="33"/>
    <col min="7169" max="7169" width="8.28515625" style="33" customWidth="1"/>
    <col min="7170" max="7170" width="31.42578125" style="33" customWidth="1"/>
    <col min="7171" max="7171" width="14.42578125" style="33" customWidth="1"/>
    <col min="7172" max="7172" width="12" style="33" customWidth="1"/>
    <col min="7173" max="7173" width="13.140625" style="33" customWidth="1"/>
    <col min="7174" max="7174" width="9.140625" style="33"/>
    <col min="7175" max="7175" width="22" style="33" customWidth="1"/>
    <col min="7176" max="7424" width="9.140625" style="33"/>
    <col min="7425" max="7425" width="8.28515625" style="33" customWidth="1"/>
    <col min="7426" max="7426" width="31.42578125" style="33" customWidth="1"/>
    <col min="7427" max="7427" width="14.42578125" style="33" customWidth="1"/>
    <col min="7428" max="7428" width="12" style="33" customWidth="1"/>
    <col min="7429" max="7429" width="13.140625" style="33" customWidth="1"/>
    <col min="7430" max="7430" width="9.140625" style="33"/>
    <col min="7431" max="7431" width="22" style="33" customWidth="1"/>
    <col min="7432" max="7680" width="9.140625" style="33"/>
    <col min="7681" max="7681" width="8.28515625" style="33" customWidth="1"/>
    <col min="7682" max="7682" width="31.42578125" style="33" customWidth="1"/>
    <col min="7683" max="7683" width="14.42578125" style="33" customWidth="1"/>
    <col min="7684" max="7684" width="12" style="33" customWidth="1"/>
    <col min="7685" max="7685" width="13.140625" style="33" customWidth="1"/>
    <col min="7686" max="7686" width="9.140625" style="33"/>
    <col min="7687" max="7687" width="22" style="33" customWidth="1"/>
    <col min="7688" max="7936" width="9.140625" style="33"/>
    <col min="7937" max="7937" width="8.28515625" style="33" customWidth="1"/>
    <col min="7938" max="7938" width="31.42578125" style="33" customWidth="1"/>
    <col min="7939" max="7939" width="14.42578125" style="33" customWidth="1"/>
    <col min="7940" max="7940" width="12" style="33" customWidth="1"/>
    <col min="7941" max="7941" width="13.140625" style="33" customWidth="1"/>
    <col min="7942" max="7942" width="9.140625" style="33"/>
    <col min="7943" max="7943" width="22" style="33" customWidth="1"/>
    <col min="7944" max="8192" width="9.140625" style="33"/>
    <col min="8193" max="8193" width="8.28515625" style="33" customWidth="1"/>
    <col min="8194" max="8194" width="31.42578125" style="33" customWidth="1"/>
    <col min="8195" max="8195" width="14.42578125" style="33" customWidth="1"/>
    <col min="8196" max="8196" width="12" style="33" customWidth="1"/>
    <col min="8197" max="8197" width="13.140625" style="33" customWidth="1"/>
    <col min="8198" max="8198" width="9.140625" style="33"/>
    <col min="8199" max="8199" width="22" style="33" customWidth="1"/>
    <col min="8200" max="8448" width="9.140625" style="33"/>
    <col min="8449" max="8449" width="8.28515625" style="33" customWidth="1"/>
    <col min="8450" max="8450" width="31.42578125" style="33" customWidth="1"/>
    <col min="8451" max="8451" width="14.42578125" style="33" customWidth="1"/>
    <col min="8452" max="8452" width="12" style="33" customWidth="1"/>
    <col min="8453" max="8453" width="13.140625" style="33" customWidth="1"/>
    <col min="8454" max="8454" width="9.140625" style="33"/>
    <col min="8455" max="8455" width="22" style="33" customWidth="1"/>
    <col min="8456" max="8704" width="9.140625" style="33"/>
    <col min="8705" max="8705" width="8.28515625" style="33" customWidth="1"/>
    <col min="8706" max="8706" width="31.42578125" style="33" customWidth="1"/>
    <col min="8707" max="8707" width="14.42578125" style="33" customWidth="1"/>
    <col min="8708" max="8708" width="12" style="33" customWidth="1"/>
    <col min="8709" max="8709" width="13.140625" style="33" customWidth="1"/>
    <col min="8710" max="8710" width="9.140625" style="33"/>
    <col min="8711" max="8711" width="22" style="33" customWidth="1"/>
    <col min="8712" max="8960" width="9.140625" style="33"/>
    <col min="8961" max="8961" width="8.28515625" style="33" customWidth="1"/>
    <col min="8962" max="8962" width="31.42578125" style="33" customWidth="1"/>
    <col min="8963" max="8963" width="14.42578125" style="33" customWidth="1"/>
    <col min="8964" max="8964" width="12" style="33" customWidth="1"/>
    <col min="8965" max="8965" width="13.140625" style="33" customWidth="1"/>
    <col min="8966" max="8966" width="9.140625" style="33"/>
    <col min="8967" max="8967" width="22" style="33" customWidth="1"/>
    <col min="8968" max="9216" width="9.140625" style="33"/>
    <col min="9217" max="9217" width="8.28515625" style="33" customWidth="1"/>
    <col min="9218" max="9218" width="31.42578125" style="33" customWidth="1"/>
    <col min="9219" max="9219" width="14.42578125" style="33" customWidth="1"/>
    <col min="9220" max="9220" width="12" style="33" customWidth="1"/>
    <col min="9221" max="9221" width="13.140625" style="33" customWidth="1"/>
    <col min="9222" max="9222" width="9.140625" style="33"/>
    <col min="9223" max="9223" width="22" style="33" customWidth="1"/>
    <col min="9224" max="9472" width="9.140625" style="33"/>
    <col min="9473" max="9473" width="8.28515625" style="33" customWidth="1"/>
    <col min="9474" max="9474" width="31.42578125" style="33" customWidth="1"/>
    <col min="9475" max="9475" width="14.42578125" style="33" customWidth="1"/>
    <col min="9476" max="9476" width="12" style="33" customWidth="1"/>
    <col min="9477" max="9477" width="13.140625" style="33" customWidth="1"/>
    <col min="9478" max="9478" width="9.140625" style="33"/>
    <col min="9479" max="9479" width="22" style="33" customWidth="1"/>
    <col min="9480" max="9728" width="9.140625" style="33"/>
    <col min="9729" max="9729" width="8.28515625" style="33" customWidth="1"/>
    <col min="9730" max="9730" width="31.42578125" style="33" customWidth="1"/>
    <col min="9731" max="9731" width="14.42578125" style="33" customWidth="1"/>
    <col min="9732" max="9732" width="12" style="33" customWidth="1"/>
    <col min="9733" max="9733" width="13.140625" style="33" customWidth="1"/>
    <col min="9734" max="9734" width="9.140625" style="33"/>
    <col min="9735" max="9735" width="22" style="33" customWidth="1"/>
    <col min="9736" max="9984" width="9.140625" style="33"/>
    <col min="9985" max="9985" width="8.28515625" style="33" customWidth="1"/>
    <col min="9986" max="9986" width="31.42578125" style="33" customWidth="1"/>
    <col min="9987" max="9987" width="14.42578125" style="33" customWidth="1"/>
    <col min="9988" max="9988" width="12" style="33" customWidth="1"/>
    <col min="9989" max="9989" width="13.140625" style="33" customWidth="1"/>
    <col min="9990" max="9990" width="9.140625" style="33"/>
    <col min="9991" max="9991" width="22" style="33" customWidth="1"/>
    <col min="9992" max="10240" width="9.140625" style="33"/>
    <col min="10241" max="10241" width="8.28515625" style="33" customWidth="1"/>
    <col min="10242" max="10242" width="31.42578125" style="33" customWidth="1"/>
    <col min="10243" max="10243" width="14.42578125" style="33" customWidth="1"/>
    <col min="10244" max="10244" width="12" style="33" customWidth="1"/>
    <col min="10245" max="10245" width="13.140625" style="33" customWidth="1"/>
    <col min="10246" max="10246" width="9.140625" style="33"/>
    <col min="10247" max="10247" width="22" style="33" customWidth="1"/>
    <col min="10248" max="10496" width="9.140625" style="33"/>
    <col min="10497" max="10497" width="8.28515625" style="33" customWidth="1"/>
    <col min="10498" max="10498" width="31.42578125" style="33" customWidth="1"/>
    <col min="10499" max="10499" width="14.42578125" style="33" customWidth="1"/>
    <col min="10500" max="10500" width="12" style="33" customWidth="1"/>
    <col min="10501" max="10501" width="13.140625" style="33" customWidth="1"/>
    <col min="10502" max="10502" width="9.140625" style="33"/>
    <col min="10503" max="10503" width="22" style="33" customWidth="1"/>
    <col min="10504" max="10752" width="9.140625" style="33"/>
    <col min="10753" max="10753" width="8.28515625" style="33" customWidth="1"/>
    <col min="10754" max="10754" width="31.42578125" style="33" customWidth="1"/>
    <col min="10755" max="10755" width="14.42578125" style="33" customWidth="1"/>
    <col min="10756" max="10756" width="12" style="33" customWidth="1"/>
    <col min="10757" max="10757" width="13.140625" style="33" customWidth="1"/>
    <col min="10758" max="10758" width="9.140625" style="33"/>
    <col min="10759" max="10759" width="22" style="33" customWidth="1"/>
    <col min="10760" max="11008" width="9.140625" style="33"/>
    <col min="11009" max="11009" width="8.28515625" style="33" customWidth="1"/>
    <col min="11010" max="11010" width="31.42578125" style="33" customWidth="1"/>
    <col min="11011" max="11011" width="14.42578125" style="33" customWidth="1"/>
    <col min="11012" max="11012" width="12" style="33" customWidth="1"/>
    <col min="11013" max="11013" width="13.140625" style="33" customWidth="1"/>
    <col min="11014" max="11014" width="9.140625" style="33"/>
    <col min="11015" max="11015" width="22" style="33" customWidth="1"/>
    <col min="11016" max="11264" width="9.140625" style="33"/>
    <col min="11265" max="11265" width="8.28515625" style="33" customWidth="1"/>
    <col min="11266" max="11266" width="31.42578125" style="33" customWidth="1"/>
    <col min="11267" max="11267" width="14.42578125" style="33" customWidth="1"/>
    <col min="11268" max="11268" width="12" style="33" customWidth="1"/>
    <col min="11269" max="11269" width="13.140625" style="33" customWidth="1"/>
    <col min="11270" max="11270" width="9.140625" style="33"/>
    <col min="11271" max="11271" width="22" style="33" customWidth="1"/>
    <col min="11272" max="11520" width="9.140625" style="33"/>
    <col min="11521" max="11521" width="8.28515625" style="33" customWidth="1"/>
    <col min="11522" max="11522" width="31.42578125" style="33" customWidth="1"/>
    <col min="11523" max="11523" width="14.42578125" style="33" customWidth="1"/>
    <col min="11524" max="11524" width="12" style="33" customWidth="1"/>
    <col min="11525" max="11525" width="13.140625" style="33" customWidth="1"/>
    <col min="11526" max="11526" width="9.140625" style="33"/>
    <col min="11527" max="11527" width="22" style="33" customWidth="1"/>
    <col min="11528" max="11776" width="9.140625" style="33"/>
    <col min="11777" max="11777" width="8.28515625" style="33" customWidth="1"/>
    <col min="11778" max="11778" width="31.42578125" style="33" customWidth="1"/>
    <col min="11779" max="11779" width="14.42578125" style="33" customWidth="1"/>
    <col min="11780" max="11780" width="12" style="33" customWidth="1"/>
    <col min="11781" max="11781" width="13.140625" style="33" customWidth="1"/>
    <col min="11782" max="11782" width="9.140625" style="33"/>
    <col min="11783" max="11783" width="22" style="33" customWidth="1"/>
    <col min="11784" max="12032" width="9.140625" style="33"/>
    <col min="12033" max="12033" width="8.28515625" style="33" customWidth="1"/>
    <col min="12034" max="12034" width="31.42578125" style="33" customWidth="1"/>
    <col min="12035" max="12035" width="14.42578125" style="33" customWidth="1"/>
    <col min="12036" max="12036" width="12" style="33" customWidth="1"/>
    <col min="12037" max="12037" width="13.140625" style="33" customWidth="1"/>
    <col min="12038" max="12038" width="9.140625" style="33"/>
    <col min="12039" max="12039" width="22" style="33" customWidth="1"/>
    <col min="12040" max="12288" width="9.140625" style="33"/>
    <col min="12289" max="12289" width="8.28515625" style="33" customWidth="1"/>
    <col min="12290" max="12290" width="31.42578125" style="33" customWidth="1"/>
    <col min="12291" max="12291" width="14.42578125" style="33" customWidth="1"/>
    <col min="12292" max="12292" width="12" style="33" customWidth="1"/>
    <col min="12293" max="12293" width="13.140625" style="33" customWidth="1"/>
    <col min="12294" max="12294" width="9.140625" style="33"/>
    <col min="12295" max="12295" width="22" style="33" customWidth="1"/>
    <col min="12296" max="12544" width="9.140625" style="33"/>
    <col min="12545" max="12545" width="8.28515625" style="33" customWidth="1"/>
    <col min="12546" max="12546" width="31.42578125" style="33" customWidth="1"/>
    <col min="12547" max="12547" width="14.42578125" style="33" customWidth="1"/>
    <col min="12548" max="12548" width="12" style="33" customWidth="1"/>
    <col min="12549" max="12549" width="13.140625" style="33" customWidth="1"/>
    <col min="12550" max="12550" width="9.140625" style="33"/>
    <col min="12551" max="12551" width="22" style="33" customWidth="1"/>
    <col min="12552" max="12800" width="9.140625" style="33"/>
    <col min="12801" max="12801" width="8.28515625" style="33" customWidth="1"/>
    <col min="12802" max="12802" width="31.42578125" style="33" customWidth="1"/>
    <col min="12803" max="12803" width="14.42578125" style="33" customWidth="1"/>
    <col min="12804" max="12804" width="12" style="33" customWidth="1"/>
    <col min="12805" max="12805" width="13.140625" style="33" customWidth="1"/>
    <col min="12806" max="12806" width="9.140625" style="33"/>
    <col min="12807" max="12807" width="22" style="33" customWidth="1"/>
    <col min="12808" max="13056" width="9.140625" style="33"/>
    <col min="13057" max="13057" width="8.28515625" style="33" customWidth="1"/>
    <col min="13058" max="13058" width="31.42578125" style="33" customWidth="1"/>
    <col min="13059" max="13059" width="14.42578125" style="33" customWidth="1"/>
    <col min="13060" max="13060" width="12" style="33" customWidth="1"/>
    <col min="13061" max="13061" width="13.140625" style="33" customWidth="1"/>
    <col min="13062" max="13062" width="9.140625" style="33"/>
    <col min="13063" max="13063" width="22" style="33" customWidth="1"/>
    <col min="13064" max="13312" width="9.140625" style="33"/>
    <col min="13313" max="13313" width="8.28515625" style="33" customWidth="1"/>
    <col min="13314" max="13314" width="31.42578125" style="33" customWidth="1"/>
    <col min="13315" max="13315" width="14.42578125" style="33" customWidth="1"/>
    <col min="13316" max="13316" width="12" style="33" customWidth="1"/>
    <col min="13317" max="13317" width="13.140625" style="33" customWidth="1"/>
    <col min="13318" max="13318" width="9.140625" style="33"/>
    <col min="13319" max="13319" width="22" style="33" customWidth="1"/>
    <col min="13320" max="13568" width="9.140625" style="33"/>
    <col min="13569" max="13569" width="8.28515625" style="33" customWidth="1"/>
    <col min="13570" max="13570" width="31.42578125" style="33" customWidth="1"/>
    <col min="13571" max="13571" width="14.42578125" style="33" customWidth="1"/>
    <col min="13572" max="13572" width="12" style="33" customWidth="1"/>
    <col min="13573" max="13573" width="13.140625" style="33" customWidth="1"/>
    <col min="13574" max="13574" width="9.140625" style="33"/>
    <col min="13575" max="13575" width="22" style="33" customWidth="1"/>
    <col min="13576" max="13824" width="9.140625" style="33"/>
    <col min="13825" max="13825" width="8.28515625" style="33" customWidth="1"/>
    <col min="13826" max="13826" width="31.42578125" style="33" customWidth="1"/>
    <col min="13827" max="13827" width="14.42578125" style="33" customWidth="1"/>
    <col min="13828" max="13828" width="12" style="33" customWidth="1"/>
    <col min="13829" max="13829" width="13.140625" style="33" customWidth="1"/>
    <col min="13830" max="13830" width="9.140625" style="33"/>
    <col min="13831" max="13831" width="22" style="33" customWidth="1"/>
    <col min="13832" max="14080" width="9.140625" style="33"/>
    <col min="14081" max="14081" width="8.28515625" style="33" customWidth="1"/>
    <col min="14082" max="14082" width="31.42578125" style="33" customWidth="1"/>
    <col min="14083" max="14083" width="14.42578125" style="33" customWidth="1"/>
    <col min="14084" max="14084" width="12" style="33" customWidth="1"/>
    <col min="14085" max="14085" width="13.140625" style="33" customWidth="1"/>
    <col min="14086" max="14086" width="9.140625" style="33"/>
    <col min="14087" max="14087" width="22" style="33" customWidth="1"/>
    <col min="14088" max="14336" width="9.140625" style="33"/>
    <col min="14337" max="14337" width="8.28515625" style="33" customWidth="1"/>
    <col min="14338" max="14338" width="31.42578125" style="33" customWidth="1"/>
    <col min="14339" max="14339" width="14.42578125" style="33" customWidth="1"/>
    <col min="14340" max="14340" width="12" style="33" customWidth="1"/>
    <col min="14341" max="14341" width="13.140625" style="33" customWidth="1"/>
    <col min="14342" max="14342" width="9.140625" style="33"/>
    <col min="14343" max="14343" width="22" style="33" customWidth="1"/>
    <col min="14344" max="14592" width="9.140625" style="33"/>
    <col min="14593" max="14593" width="8.28515625" style="33" customWidth="1"/>
    <col min="14594" max="14594" width="31.42578125" style="33" customWidth="1"/>
    <col min="14595" max="14595" width="14.42578125" style="33" customWidth="1"/>
    <col min="14596" max="14596" width="12" style="33" customWidth="1"/>
    <col min="14597" max="14597" width="13.140625" style="33" customWidth="1"/>
    <col min="14598" max="14598" width="9.140625" style="33"/>
    <col min="14599" max="14599" width="22" style="33" customWidth="1"/>
    <col min="14600" max="14848" width="9.140625" style="33"/>
    <col min="14849" max="14849" width="8.28515625" style="33" customWidth="1"/>
    <col min="14850" max="14850" width="31.42578125" style="33" customWidth="1"/>
    <col min="14851" max="14851" width="14.42578125" style="33" customWidth="1"/>
    <col min="14852" max="14852" width="12" style="33" customWidth="1"/>
    <col min="14853" max="14853" width="13.140625" style="33" customWidth="1"/>
    <col min="14854" max="14854" width="9.140625" style="33"/>
    <col min="14855" max="14855" width="22" style="33" customWidth="1"/>
    <col min="14856" max="15104" width="9.140625" style="33"/>
    <col min="15105" max="15105" width="8.28515625" style="33" customWidth="1"/>
    <col min="15106" max="15106" width="31.42578125" style="33" customWidth="1"/>
    <col min="15107" max="15107" width="14.42578125" style="33" customWidth="1"/>
    <col min="15108" max="15108" width="12" style="33" customWidth="1"/>
    <col min="15109" max="15109" width="13.140625" style="33" customWidth="1"/>
    <col min="15110" max="15110" width="9.140625" style="33"/>
    <col min="15111" max="15111" width="22" style="33" customWidth="1"/>
    <col min="15112" max="15360" width="9.140625" style="33"/>
    <col min="15361" max="15361" width="8.28515625" style="33" customWidth="1"/>
    <col min="15362" max="15362" width="31.42578125" style="33" customWidth="1"/>
    <col min="15363" max="15363" width="14.42578125" style="33" customWidth="1"/>
    <col min="15364" max="15364" width="12" style="33" customWidth="1"/>
    <col min="15365" max="15365" width="13.140625" style="33" customWidth="1"/>
    <col min="15366" max="15366" width="9.140625" style="33"/>
    <col min="15367" max="15367" width="22" style="33" customWidth="1"/>
    <col min="15368" max="15616" width="9.140625" style="33"/>
    <col min="15617" max="15617" width="8.28515625" style="33" customWidth="1"/>
    <col min="15618" max="15618" width="31.42578125" style="33" customWidth="1"/>
    <col min="15619" max="15619" width="14.42578125" style="33" customWidth="1"/>
    <col min="15620" max="15620" width="12" style="33" customWidth="1"/>
    <col min="15621" max="15621" width="13.140625" style="33" customWidth="1"/>
    <col min="15622" max="15622" width="9.140625" style="33"/>
    <col min="15623" max="15623" width="22" style="33" customWidth="1"/>
    <col min="15624" max="15872" width="9.140625" style="33"/>
    <col min="15873" max="15873" width="8.28515625" style="33" customWidth="1"/>
    <col min="15874" max="15874" width="31.42578125" style="33" customWidth="1"/>
    <col min="15875" max="15875" width="14.42578125" style="33" customWidth="1"/>
    <col min="15876" max="15876" width="12" style="33" customWidth="1"/>
    <col min="15877" max="15877" width="13.140625" style="33" customWidth="1"/>
    <col min="15878" max="15878" width="9.140625" style="33"/>
    <col min="15879" max="15879" width="22" style="33" customWidth="1"/>
    <col min="15880" max="16128" width="9.140625" style="33"/>
    <col min="16129" max="16129" width="8.28515625" style="33" customWidth="1"/>
    <col min="16130" max="16130" width="31.42578125" style="33" customWidth="1"/>
    <col min="16131" max="16131" width="14.42578125" style="33" customWidth="1"/>
    <col min="16132" max="16132" width="12" style="33" customWidth="1"/>
    <col min="16133" max="16133" width="13.140625" style="33" customWidth="1"/>
    <col min="16134" max="16134" width="9.140625" style="33"/>
    <col min="16135" max="16135" width="22" style="33" customWidth="1"/>
    <col min="16136" max="16384" width="9.140625" style="33"/>
  </cols>
  <sheetData>
    <row r="1" spans="1:7" ht="42" customHeight="1" x14ac:dyDescent="0.3">
      <c r="C1" s="92" t="s">
        <v>168</v>
      </c>
      <c r="D1" s="92"/>
      <c r="E1" s="92"/>
    </row>
    <row r="2" spans="1:7" ht="16.5" customHeight="1" x14ac:dyDescent="0.3">
      <c r="A2" s="34"/>
      <c r="B2" s="34"/>
      <c r="C2" s="35"/>
      <c r="D2" s="35"/>
    </row>
    <row r="3" spans="1:7" ht="36.75" customHeight="1" x14ac:dyDescent="0.25">
      <c r="A3" s="93" t="s">
        <v>169</v>
      </c>
      <c r="B3" s="93"/>
      <c r="C3" s="93"/>
      <c r="D3" s="93"/>
      <c r="E3" s="93"/>
      <c r="G3" s="110"/>
    </row>
    <row r="4" spans="1:7" ht="39" customHeight="1" x14ac:dyDescent="0.3">
      <c r="A4" s="84" t="s">
        <v>2</v>
      </c>
      <c r="B4" s="84"/>
      <c r="C4" s="84"/>
      <c r="D4" s="84"/>
      <c r="E4" s="84"/>
    </row>
    <row r="5" spans="1:7" ht="16.5" customHeight="1" x14ac:dyDescent="0.25">
      <c r="E5" s="37" t="s">
        <v>98</v>
      </c>
    </row>
    <row r="6" spans="1:7" ht="17.25" customHeight="1" x14ac:dyDescent="0.25">
      <c r="A6" s="94" t="s">
        <v>3</v>
      </c>
      <c r="B6" s="94" t="s">
        <v>99</v>
      </c>
      <c r="C6" s="94" t="s">
        <v>6</v>
      </c>
      <c r="D6" s="94"/>
      <c r="E6" s="94"/>
    </row>
    <row r="7" spans="1:7" ht="67.5" customHeight="1" x14ac:dyDescent="0.25">
      <c r="A7" s="94"/>
      <c r="B7" s="94"/>
      <c r="C7" s="6" t="s">
        <v>100</v>
      </c>
      <c r="D7" s="6" t="s">
        <v>101</v>
      </c>
      <c r="E7" s="81" t="s">
        <v>102</v>
      </c>
    </row>
    <row r="8" spans="1:7" x14ac:dyDescent="0.25">
      <c r="A8" s="81">
        <v>1</v>
      </c>
      <c r="B8" s="81">
        <v>2</v>
      </c>
      <c r="C8" s="39">
        <v>3</v>
      </c>
      <c r="D8" s="39">
        <v>4</v>
      </c>
      <c r="E8" s="39">
        <v>5</v>
      </c>
    </row>
    <row r="9" spans="1:7" x14ac:dyDescent="0.25">
      <c r="A9" s="40">
        <v>1</v>
      </c>
      <c r="B9" s="41" t="s">
        <v>103</v>
      </c>
      <c r="C9" s="42">
        <f>'[1]техническая вода'!$E$8</f>
        <v>6796.17</v>
      </c>
      <c r="D9" s="42">
        <f>'[1]техническая вода'!$G$8</f>
        <v>6796.17</v>
      </c>
      <c r="E9" s="42">
        <f t="shared" ref="E9:E15" si="0">C9-D9</f>
        <v>0</v>
      </c>
    </row>
    <row r="10" spans="1:7" x14ac:dyDescent="0.25">
      <c r="A10" s="43">
        <v>2</v>
      </c>
      <c r="B10" s="44" t="s">
        <v>104</v>
      </c>
      <c r="C10" s="17">
        <f>'[1]техническая вода'!$E$58</f>
        <v>3717.76</v>
      </c>
      <c r="D10" s="17">
        <f>'[1]техническая вода'!$G$58</f>
        <v>3717.76</v>
      </c>
      <c r="E10" s="42">
        <f t="shared" si="0"/>
        <v>0</v>
      </c>
    </row>
    <row r="11" spans="1:7" x14ac:dyDescent="0.25">
      <c r="A11" s="43">
        <v>3</v>
      </c>
      <c r="B11" s="44" t="s">
        <v>105</v>
      </c>
      <c r="C11" s="17">
        <f>'[1]техническая вода'!$E$71</f>
        <v>855.77</v>
      </c>
      <c r="D11" s="17">
        <f>'[1]техническая вода'!$G$71</f>
        <v>855.77</v>
      </c>
      <c r="E11" s="42">
        <f t="shared" si="0"/>
        <v>0</v>
      </c>
    </row>
    <row r="12" spans="1:7" ht="32.25" customHeight="1" x14ac:dyDescent="0.25">
      <c r="A12" s="43">
        <v>4</v>
      </c>
      <c r="B12" s="41" t="s">
        <v>106</v>
      </c>
      <c r="C12" s="17">
        <f>'[1]техническая вода'!$E$77</f>
        <v>0</v>
      </c>
      <c r="D12" s="17">
        <f>'[1]техническая вода'!$G$77</f>
        <v>0</v>
      </c>
      <c r="E12" s="42">
        <f t="shared" si="0"/>
        <v>0</v>
      </c>
    </row>
    <row r="13" spans="1:7" ht="47.25" x14ac:dyDescent="0.25">
      <c r="A13" s="43">
        <v>5</v>
      </c>
      <c r="B13" s="41" t="s">
        <v>107</v>
      </c>
      <c r="C13" s="17">
        <f>'[1]техническая вода'!$E$78</f>
        <v>77.739999999999995</v>
      </c>
      <c r="D13" s="45">
        <f>'[1]техническая вода'!$G$78</f>
        <v>77.739999999999995</v>
      </c>
      <c r="E13" s="42">
        <f t="shared" si="0"/>
        <v>0</v>
      </c>
    </row>
    <row r="14" spans="1:7" ht="47.25" x14ac:dyDescent="0.25">
      <c r="A14" s="43">
        <v>6</v>
      </c>
      <c r="B14" s="41" t="s">
        <v>108</v>
      </c>
      <c r="C14" s="17">
        <f>'[1]техническая вода'!$E$79</f>
        <v>8.34</v>
      </c>
      <c r="D14" s="45">
        <f>'[1]техническая вода'!$G$79</f>
        <v>8.34</v>
      </c>
      <c r="E14" s="42">
        <f t="shared" si="0"/>
        <v>0</v>
      </c>
    </row>
    <row r="15" spans="1:7" ht="32.25" customHeight="1" x14ac:dyDescent="0.25">
      <c r="A15" s="43">
        <v>7</v>
      </c>
      <c r="B15" s="41" t="s">
        <v>109</v>
      </c>
      <c r="C15" s="17">
        <f>'[1]техническая вода'!$E$83</f>
        <v>28.38</v>
      </c>
      <c r="D15" s="17">
        <f>'[1]техническая вода'!$G$83</f>
        <v>28.38</v>
      </c>
      <c r="E15" s="42">
        <f t="shared" si="0"/>
        <v>0</v>
      </c>
    </row>
    <row r="16" spans="1:7" x14ac:dyDescent="0.25">
      <c r="A16" s="46">
        <v>8</v>
      </c>
      <c r="B16" s="41" t="s">
        <v>110</v>
      </c>
      <c r="C16" s="17">
        <f>SUM(C9:C15)</f>
        <v>11484.16</v>
      </c>
      <c r="D16" s="17">
        <f>SUM(D9:D15)</f>
        <v>11484.16</v>
      </c>
      <c r="E16" s="17">
        <f>SUM(E9:E15)</f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6"/>
  <sheetViews>
    <sheetView zoomScaleNormal="100" workbookViewId="0">
      <selection activeCell="A3" sqref="A3:E3"/>
    </sheetView>
  </sheetViews>
  <sheetFormatPr defaultRowHeight="15.75" x14ac:dyDescent="0.25"/>
  <cols>
    <col min="1" max="1" width="8.28515625" style="33" customWidth="1"/>
    <col min="2" max="2" width="31.42578125" style="33" customWidth="1"/>
    <col min="3" max="3" width="14.42578125" style="36" customWidth="1"/>
    <col min="4" max="4" width="12" style="36" customWidth="1"/>
    <col min="5" max="5" width="13.140625" style="33" customWidth="1"/>
    <col min="6" max="6" width="9.140625" style="33"/>
    <col min="7" max="7" width="22" style="33" customWidth="1"/>
    <col min="8" max="16384" width="9.140625" style="33"/>
  </cols>
  <sheetData>
    <row r="1" spans="1:7" ht="42" customHeight="1" x14ac:dyDescent="0.3">
      <c r="C1" s="92" t="s">
        <v>111</v>
      </c>
      <c r="D1" s="92"/>
      <c r="E1" s="92"/>
    </row>
    <row r="2" spans="1:7" ht="16.5" customHeight="1" x14ac:dyDescent="0.3">
      <c r="A2" s="34"/>
      <c r="B2" s="34"/>
      <c r="C2" s="35"/>
      <c r="D2" s="35"/>
    </row>
    <row r="3" spans="1:7" ht="35.25" customHeight="1" x14ac:dyDescent="0.25">
      <c r="A3" s="93" t="s">
        <v>112</v>
      </c>
      <c r="B3" s="93"/>
      <c r="C3" s="93"/>
      <c r="D3" s="93"/>
      <c r="E3" s="93"/>
      <c r="G3" s="3"/>
    </row>
    <row r="4" spans="1:7" ht="39" customHeight="1" x14ac:dyDescent="0.3">
      <c r="A4" s="84" t="s">
        <v>2</v>
      </c>
      <c r="B4" s="84"/>
      <c r="C4" s="84"/>
      <c r="D4" s="84"/>
      <c r="E4" s="84"/>
    </row>
    <row r="5" spans="1:7" ht="16.5" customHeight="1" x14ac:dyDescent="0.25">
      <c r="E5" s="37" t="s">
        <v>98</v>
      </c>
    </row>
    <row r="6" spans="1:7" ht="17.25" customHeight="1" x14ac:dyDescent="0.25">
      <c r="A6" s="94" t="s">
        <v>3</v>
      </c>
      <c r="B6" s="94" t="s">
        <v>99</v>
      </c>
      <c r="C6" s="94" t="s">
        <v>6</v>
      </c>
      <c r="D6" s="94"/>
      <c r="E6" s="94"/>
    </row>
    <row r="7" spans="1:7" ht="67.5" customHeight="1" x14ac:dyDescent="0.25">
      <c r="A7" s="94"/>
      <c r="B7" s="94"/>
      <c r="C7" s="6" t="s">
        <v>100</v>
      </c>
      <c r="D7" s="6" t="s">
        <v>101</v>
      </c>
      <c r="E7" s="38" t="s">
        <v>102</v>
      </c>
    </row>
    <row r="8" spans="1:7" x14ac:dyDescent="0.25">
      <c r="A8" s="38">
        <v>1</v>
      </c>
      <c r="B8" s="38">
        <v>2</v>
      </c>
      <c r="C8" s="39">
        <v>3</v>
      </c>
      <c r="D8" s="39">
        <v>4</v>
      </c>
      <c r="E8" s="39">
        <v>5</v>
      </c>
    </row>
    <row r="9" spans="1:7" x14ac:dyDescent="0.25">
      <c r="A9" s="40">
        <v>1</v>
      </c>
      <c r="B9" s="41" t="s">
        <v>103</v>
      </c>
      <c r="C9" s="42">
        <v>12455.49</v>
      </c>
      <c r="D9" s="42">
        <v>12455.49</v>
      </c>
      <c r="E9" s="42">
        <v>0</v>
      </c>
    </row>
    <row r="10" spans="1:7" x14ac:dyDescent="0.25">
      <c r="A10" s="43">
        <v>2</v>
      </c>
      <c r="B10" s="44" t="s">
        <v>104</v>
      </c>
      <c r="C10" s="17">
        <v>8274.9699999999993</v>
      </c>
      <c r="D10" s="17">
        <v>8274.9699999999993</v>
      </c>
      <c r="E10" s="42">
        <v>0</v>
      </c>
    </row>
    <row r="11" spans="1:7" x14ac:dyDescent="0.25">
      <c r="A11" s="43">
        <v>3</v>
      </c>
      <c r="B11" s="44" t="s">
        <v>105</v>
      </c>
      <c r="C11" s="17">
        <v>3846.57</v>
      </c>
      <c r="D11" s="17">
        <v>3846.57</v>
      </c>
      <c r="E11" s="42">
        <v>0</v>
      </c>
    </row>
    <row r="12" spans="1:7" ht="32.25" customHeight="1" x14ac:dyDescent="0.25">
      <c r="A12" s="43">
        <v>4</v>
      </c>
      <c r="B12" s="41" t="s">
        <v>106</v>
      </c>
      <c r="C12" s="17">
        <v>0</v>
      </c>
      <c r="D12" s="17">
        <v>0</v>
      </c>
      <c r="E12" s="42">
        <v>0</v>
      </c>
    </row>
    <row r="13" spans="1:7" ht="47.25" x14ac:dyDescent="0.25">
      <c r="A13" s="43">
        <v>5</v>
      </c>
      <c r="B13" s="41" t="s">
        <v>107</v>
      </c>
      <c r="C13" s="17">
        <v>1573.3</v>
      </c>
      <c r="D13" s="45">
        <v>1573.3</v>
      </c>
      <c r="E13" s="42">
        <v>0</v>
      </c>
    </row>
    <row r="14" spans="1:7" ht="47.25" x14ac:dyDescent="0.25">
      <c r="A14" s="43">
        <v>6</v>
      </c>
      <c r="B14" s="41" t="s">
        <v>108</v>
      </c>
      <c r="C14" s="17">
        <v>27.54</v>
      </c>
      <c r="D14" s="45">
        <v>27.54</v>
      </c>
      <c r="E14" s="42">
        <v>0</v>
      </c>
    </row>
    <row r="15" spans="1:7" ht="32.25" customHeight="1" x14ac:dyDescent="0.25">
      <c r="A15" s="43">
        <v>7</v>
      </c>
      <c r="B15" s="41" t="s">
        <v>109</v>
      </c>
      <c r="C15" s="17">
        <v>383.24</v>
      </c>
      <c r="D15" s="17">
        <v>383.24</v>
      </c>
      <c r="E15" s="42">
        <v>0</v>
      </c>
    </row>
    <row r="16" spans="1:7" x14ac:dyDescent="0.25">
      <c r="A16" s="46">
        <v>8</v>
      </c>
      <c r="B16" s="41" t="s">
        <v>110</v>
      </c>
      <c r="C16" s="17">
        <v>26561.11</v>
      </c>
      <c r="D16" s="17">
        <v>26561.11</v>
      </c>
      <c r="E16" s="17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zoomScaleNormal="100" workbookViewId="0">
      <selection activeCell="H12" sqref="H12"/>
    </sheetView>
  </sheetViews>
  <sheetFormatPr defaultRowHeight="12.75" x14ac:dyDescent="0.2"/>
  <cols>
    <col min="1" max="1" width="6.5703125" style="48" customWidth="1"/>
    <col min="2" max="2" width="36.28515625" style="48" customWidth="1"/>
    <col min="3" max="3" width="13.28515625" style="48" customWidth="1"/>
    <col min="4" max="4" width="13.140625" style="48" customWidth="1"/>
    <col min="5" max="5" width="15" style="48" customWidth="1"/>
    <col min="6" max="6" width="22" style="48" customWidth="1"/>
    <col min="7" max="16384" width="9.140625" style="48"/>
  </cols>
  <sheetData>
    <row r="1" spans="1:8" ht="37.5" customHeight="1" x14ac:dyDescent="0.25">
      <c r="A1" s="47"/>
      <c r="B1" s="47"/>
      <c r="C1" s="82" t="s">
        <v>113</v>
      </c>
      <c r="D1" s="82"/>
      <c r="E1" s="82"/>
    </row>
    <row r="2" spans="1:8" ht="18.75" x14ac:dyDescent="0.3">
      <c r="A2" s="49"/>
      <c r="B2" s="49"/>
      <c r="C2" s="49"/>
      <c r="D2" s="49"/>
      <c r="E2" s="50"/>
    </row>
    <row r="3" spans="1:8" ht="39" customHeight="1" x14ac:dyDescent="0.3">
      <c r="A3" s="95" t="s">
        <v>114</v>
      </c>
      <c r="B3" s="95"/>
      <c r="C3" s="95"/>
      <c r="D3" s="95"/>
      <c r="E3" s="95"/>
    </row>
    <row r="4" spans="1:8" ht="42" customHeight="1" x14ac:dyDescent="0.3">
      <c r="A4" s="84" t="s">
        <v>2</v>
      </c>
      <c r="B4" s="84"/>
      <c r="C4" s="84"/>
      <c r="D4" s="84"/>
      <c r="E4" s="84"/>
      <c r="F4" s="3"/>
      <c r="G4" s="4"/>
      <c r="H4" s="4"/>
    </row>
    <row r="5" spans="1:8" ht="18.75" x14ac:dyDescent="0.3">
      <c r="A5" s="51"/>
      <c r="B5" s="51"/>
      <c r="C5" s="51"/>
      <c r="D5" s="51"/>
      <c r="E5" s="51"/>
      <c r="F5" s="4"/>
      <c r="G5" s="4"/>
      <c r="H5" s="4"/>
    </row>
    <row r="6" spans="1:8" ht="28.15" customHeight="1" x14ac:dyDescent="0.2">
      <c r="A6" s="85" t="s">
        <v>3</v>
      </c>
      <c r="B6" s="85" t="s">
        <v>115</v>
      </c>
      <c r="C6" s="88" t="s">
        <v>116</v>
      </c>
      <c r="D6" s="89"/>
      <c r="E6" s="85" t="s">
        <v>102</v>
      </c>
    </row>
    <row r="7" spans="1:8" ht="37.15" customHeight="1" x14ac:dyDescent="0.2">
      <c r="A7" s="87"/>
      <c r="B7" s="87"/>
      <c r="C7" s="6" t="s">
        <v>117</v>
      </c>
      <c r="D7" s="6" t="s">
        <v>101</v>
      </c>
      <c r="E7" s="87"/>
    </row>
    <row r="8" spans="1:8" s="52" customFormat="1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 x14ac:dyDescent="0.2">
      <c r="A9" s="6">
        <v>1</v>
      </c>
      <c r="B9" s="41" t="s">
        <v>118</v>
      </c>
      <c r="C9" s="8">
        <v>0</v>
      </c>
      <c r="D9" s="8">
        <v>0</v>
      </c>
      <c r="E9" s="8">
        <v>0</v>
      </c>
    </row>
    <row r="10" spans="1:8" ht="17.25" customHeight="1" x14ac:dyDescent="0.2">
      <c r="A10" s="6">
        <v>2</v>
      </c>
      <c r="B10" s="53" t="s">
        <v>119</v>
      </c>
      <c r="C10" s="17">
        <v>0</v>
      </c>
      <c r="D10" s="17">
        <v>0</v>
      </c>
      <c r="E10" s="8">
        <v>0</v>
      </c>
    </row>
    <row r="11" spans="1:8" ht="17.25" customHeight="1" x14ac:dyDescent="0.2">
      <c r="A11" s="6">
        <v>3</v>
      </c>
      <c r="B11" s="53" t="s">
        <v>120</v>
      </c>
      <c r="C11" s="17">
        <v>55.3</v>
      </c>
      <c r="D11" s="17">
        <v>55.3</v>
      </c>
      <c r="E11" s="8">
        <v>0</v>
      </c>
    </row>
    <row r="12" spans="1:8" ht="17.25" customHeight="1" x14ac:dyDescent="0.25">
      <c r="A12" s="6">
        <v>4</v>
      </c>
      <c r="B12" s="54" t="s">
        <v>121</v>
      </c>
      <c r="C12" s="8">
        <v>0</v>
      </c>
      <c r="D12" s="8">
        <v>0</v>
      </c>
      <c r="E12" s="8">
        <v>0</v>
      </c>
    </row>
    <row r="13" spans="1:8" ht="17.25" customHeight="1" x14ac:dyDescent="0.25">
      <c r="A13" s="6">
        <v>5</v>
      </c>
      <c r="B13" s="54" t="s">
        <v>122</v>
      </c>
      <c r="C13" s="8">
        <v>55.3</v>
      </c>
      <c r="D13" s="8">
        <v>55.3</v>
      </c>
      <c r="E13" s="8">
        <v>0</v>
      </c>
    </row>
    <row r="14" spans="1:8" ht="17.25" customHeight="1" x14ac:dyDescent="0.25">
      <c r="A14" s="6">
        <v>6</v>
      </c>
      <c r="B14" s="54" t="s">
        <v>123</v>
      </c>
      <c r="C14" s="8">
        <v>13.83</v>
      </c>
      <c r="D14" s="8">
        <v>13.83</v>
      </c>
      <c r="E14" s="8">
        <v>0</v>
      </c>
    </row>
    <row r="15" spans="1:8" ht="17.25" customHeight="1" x14ac:dyDescent="0.2">
      <c r="A15" s="6">
        <v>7</v>
      </c>
      <c r="B15" s="41" t="s">
        <v>124</v>
      </c>
      <c r="C15" s="8">
        <v>69.13</v>
      </c>
      <c r="D15" s="8">
        <v>69.13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5"/>
  <sheetViews>
    <sheetView zoomScaleNormal="100" workbookViewId="0">
      <selection activeCell="I21" sqref="I21"/>
    </sheetView>
  </sheetViews>
  <sheetFormatPr defaultRowHeight="12.75" x14ac:dyDescent="0.2"/>
  <cols>
    <col min="1" max="1" width="6.5703125" style="113" customWidth="1"/>
    <col min="2" max="2" width="36.28515625" style="113" customWidth="1"/>
    <col min="3" max="5" width="13.28515625" style="113" customWidth="1"/>
    <col min="6" max="6" width="22" style="113" customWidth="1"/>
    <col min="7" max="256" width="9.140625" style="113"/>
    <col min="257" max="257" width="6.5703125" style="113" customWidth="1"/>
    <col min="258" max="258" width="36.28515625" style="113" customWidth="1"/>
    <col min="259" max="259" width="13.28515625" style="113" customWidth="1"/>
    <col min="260" max="260" width="13.140625" style="113" customWidth="1"/>
    <col min="261" max="261" width="15" style="113" customWidth="1"/>
    <col min="262" max="262" width="22" style="113" customWidth="1"/>
    <col min="263" max="512" width="9.140625" style="113"/>
    <col min="513" max="513" width="6.5703125" style="113" customWidth="1"/>
    <col min="514" max="514" width="36.28515625" style="113" customWidth="1"/>
    <col min="515" max="515" width="13.28515625" style="113" customWidth="1"/>
    <col min="516" max="516" width="13.140625" style="113" customWidth="1"/>
    <col min="517" max="517" width="15" style="113" customWidth="1"/>
    <col min="518" max="518" width="22" style="113" customWidth="1"/>
    <col min="519" max="768" width="9.140625" style="113"/>
    <col min="769" max="769" width="6.5703125" style="113" customWidth="1"/>
    <col min="770" max="770" width="36.28515625" style="113" customWidth="1"/>
    <col min="771" max="771" width="13.28515625" style="113" customWidth="1"/>
    <col min="772" max="772" width="13.140625" style="113" customWidth="1"/>
    <col min="773" max="773" width="15" style="113" customWidth="1"/>
    <col min="774" max="774" width="22" style="113" customWidth="1"/>
    <col min="775" max="1024" width="9.140625" style="113"/>
    <col min="1025" max="1025" width="6.5703125" style="113" customWidth="1"/>
    <col min="1026" max="1026" width="36.28515625" style="113" customWidth="1"/>
    <col min="1027" max="1027" width="13.28515625" style="113" customWidth="1"/>
    <col min="1028" max="1028" width="13.140625" style="113" customWidth="1"/>
    <col min="1029" max="1029" width="15" style="113" customWidth="1"/>
    <col min="1030" max="1030" width="22" style="113" customWidth="1"/>
    <col min="1031" max="1280" width="9.140625" style="113"/>
    <col min="1281" max="1281" width="6.5703125" style="113" customWidth="1"/>
    <col min="1282" max="1282" width="36.28515625" style="113" customWidth="1"/>
    <col min="1283" max="1283" width="13.28515625" style="113" customWidth="1"/>
    <col min="1284" max="1284" width="13.140625" style="113" customWidth="1"/>
    <col min="1285" max="1285" width="15" style="113" customWidth="1"/>
    <col min="1286" max="1286" width="22" style="113" customWidth="1"/>
    <col min="1287" max="1536" width="9.140625" style="113"/>
    <col min="1537" max="1537" width="6.5703125" style="113" customWidth="1"/>
    <col min="1538" max="1538" width="36.28515625" style="113" customWidth="1"/>
    <col min="1539" max="1539" width="13.28515625" style="113" customWidth="1"/>
    <col min="1540" max="1540" width="13.140625" style="113" customWidth="1"/>
    <col min="1541" max="1541" width="15" style="113" customWidth="1"/>
    <col min="1542" max="1542" width="22" style="113" customWidth="1"/>
    <col min="1543" max="1792" width="9.140625" style="113"/>
    <col min="1793" max="1793" width="6.5703125" style="113" customWidth="1"/>
    <col min="1794" max="1794" width="36.28515625" style="113" customWidth="1"/>
    <col min="1795" max="1795" width="13.28515625" style="113" customWidth="1"/>
    <col min="1796" max="1796" width="13.140625" style="113" customWidth="1"/>
    <col min="1797" max="1797" width="15" style="113" customWidth="1"/>
    <col min="1798" max="1798" width="22" style="113" customWidth="1"/>
    <col min="1799" max="2048" width="9.140625" style="113"/>
    <col min="2049" max="2049" width="6.5703125" style="113" customWidth="1"/>
    <col min="2050" max="2050" width="36.28515625" style="113" customWidth="1"/>
    <col min="2051" max="2051" width="13.28515625" style="113" customWidth="1"/>
    <col min="2052" max="2052" width="13.140625" style="113" customWidth="1"/>
    <col min="2053" max="2053" width="15" style="113" customWidth="1"/>
    <col min="2054" max="2054" width="22" style="113" customWidth="1"/>
    <col min="2055" max="2304" width="9.140625" style="113"/>
    <col min="2305" max="2305" width="6.5703125" style="113" customWidth="1"/>
    <col min="2306" max="2306" width="36.28515625" style="113" customWidth="1"/>
    <col min="2307" max="2307" width="13.28515625" style="113" customWidth="1"/>
    <col min="2308" max="2308" width="13.140625" style="113" customWidth="1"/>
    <col min="2309" max="2309" width="15" style="113" customWidth="1"/>
    <col min="2310" max="2310" width="22" style="113" customWidth="1"/>
    <col min="2311" max="2560" width="9.140625" style="113"/>
    <col min="2561" max="2561" width="6.5703125" style="113" customWidth="1"/>
    <col min="2562" max="2562" width="36.28515625" style="113" customWidth="1"/>
    <col min="2563" max="2563" width="13.28515625" style="113" customWidth="1"/>
    <col min="2564" max="2564" width="13.140625" style="113" customWidth="1"/>
    <col min="2565" max="2565" width="15" style="113" customWidth="1"/>
    <col min="2566" max="2566" width="22" style="113" customWidth="1"/>
    <col min="2567" max="2816" width="9.140625" style="113"/>
    <col min="2817" max="2817" width="6.5703125" style="113" customWidth="1"/>
    <col min="2818" max="2818" width="36.28515625" style="113" customWidth="1"/>
    <col min="2819" max="2819" width="13.28515625" style="113" customWidth="1"/>
    <col min="2820" max="2820" width="13.140625" style="113" customWidth="1"/>
    <col min="2821" max="2821" width="15" style="113" customWidth="1"/>
    <col min="2822" max="2822" width="22" style="113" customWidth="1"/>
    <col min="2823" max="3072" width="9.140625" style="113"/>
    <col min="3073" max="3073" width="6.5703125" style="113" customWidth="1"/>
    <col min="3074" max="3074" width="36.28515625" style="113" customWidth="1"/>
    <col min="3075" max="3075" width="13.28515625" style="113" customWidth="1"/>
    <col min="3076" max="3076" width="13.140625" style="113" customWidth="1"/>
    <col min="3077" max="3077" width="15" style="113" customWidth="1"/>
    <col min="3078" max="3078" width="22" style="113" customWidth="1"/>
    <col min="3079" max="3328" width="9.140625" style="113"/>
    <col min="3329" max="3329" width="6.5703125" style="113" customWidth="1"/>
    <col min="3330" max="3330" width="36.28515625" style="113" customWidth="1"/>
    <col min="3331" max="3331" width="13.28515625" style="113" customWidth="1"/>
    <col min="3332" max="3332" width="13.140625" style="113" customWidth="1"/>
    <col min="3333" max="3333" width="15" style="113" customWidth="1"/>
    <col min="3334" max="3334" width="22" style="113" customWidth="1"/>
    <col min="3335" max="3584" width="9.140625" style="113"/>
    <col min="3585" max="3585" width="6.5703125" style="113" customWidth="1"/>
    <col min="3586" max="3586" width="36.28515625" style="113" customWidth="1"/>
    <col min="3587" max="3587" width="13.28515625" style="113" customWidth="1"/>
    <col min="3588" max="3588" width="13.140625" style="113" customWidth="1"/>
    <col min="3589" max="3589" width="15" style="113" customWidth="1"/>
    <col min="3590" max="3590" width="22" style="113" customWidth="1"/>
    <col min="3591" max="3840" width="9.140625" style="113"/>
    <col min="3841" max="3841" width="6.5703125" style="113" customWidth="1"/>
    <col min="3842" max="3842" width="36.28515625" style="113" customWidth="1"/>
    <col min="3843" max="3843" width="13.28515625" style="113" customWidth="1"/>
    <col min="3844" max="3844" width="13.140625" style="113" customWidth="1"/>
    <col min="3845" max="3845" width="15" style="113" customWidth="1"/>
    <col min="3846" max="3846" width="22" style="113" customWidth="1"/>
    <col min="3847" max="4096" width="9.140625" style="113"/>
    <col min="4097" max="4097" width="6.5703125" style="113" customWidth="1"/>
    <col min="4098" max="4098" width="36.28515625" style="113" customWidth="1"/>
    <col min="4099" max="4099" width="13.28515625" style="113" customWidth="1"/>
    <col min="4100" max="4100" width="13.140625" style="113" customWidth="1"/>
    <col min="4101" max="4101" width="15" style="113" customWidth="1"/>
    <col min="4102" max="4102" width="22" style="113" customWidth="1"/>
    <col min="4103" max="4352" width="9.140625" style="113"/>
    <col min="4353" max="4353" width="6.5703125" style="113" customWidth="1"/>
    <col min="4354" max="4354" width="36.28515625" style="113" customWidth="1"/>
    <col min="4355" max="4355" width="13.28515625" style="113" customWidth="1"/>
    <col min="4356" max="4356" width="13.140625" style="113" customWidth="1"/>
    <col min="4357" max="4357" width="15" style="113" customWidth="1"/>
    <col min="4358" max="4358" width="22" style="113" customWidth="1"/>
    <col min="4359" max="4608" width="9.140625" style="113"/>
    <col min="4609" max="4609" width="6.5703125" style="113" customWidth="1"/>
    <col min="4610" max="4610" width="36.28515625" style="113" customWidth="1"/>
    <col min="4611" max="4611" width="13.28515625" style="113" customWidth="1"/>
    <col min="4612" max="4612" width="13.140625" style="113" customWidth="1"/>
    <col min="4613" max="4613" width="15" style="113" customWidth="1"/>
    <col min="4614" max="4614" width="22" style="113" customWidth="1"/>
    <col min="4615" max="4864" width="9.140625" style="113"/>
    <col min="4865" max="4865" width="6.5703125" style="113" customWidth="1"/>
    <col min="4866" max="4866" width="36.28515625" style="113" customWidth="1"/>
    <col min="4867" max="4867" width="13.28515625" style="113" customWidth="1"/>
    <col min="4868" max="4868" width="13.140625" style="113" customWidth="1"/>
    <col min="4869" max="4869" width="15" style="113" customWidth="1"/>
    <col min="4870" max="4870" width="22" style="113" customWidth="1"/>
    <col min="4871" max="5120" width="9.140625" style="113"/>
    <col min="5121" max="5121" width="6.5703125" style="113" customWidth="1"/>
    <col min="5122" max="5122" width="36.28515625" style="113" customWidth="1"/>
    <col min="5123" max="5123" width="13.28515625" style="113" customWidth="1"/>
    <col min="5124" max="5124" width="13.140625" style="113" customWidth="1"/>
    <col min="5125" max="5125" width="15" style="113" customWidth="1"/>
    <col min="5126" max="5126" width="22" style="113" customWidth="1"/>
    <col min="5127" max="5376" width="9.140625" style="113"/>
    <col min="5377" max="5377" width="6.5703125" style="113" customWidth="1"/>
    <col min="5378" max="5378" width="36.28515625" style="113" customWidth="1"/>
    <col min="5379" max="5379" width="13.28515625" style="113" customWidth="1"/>
    <col min="5380" max="5380" width="13.140625" style="113" customWidth="1"/>
    <col min="5381" max="5381" width="15" style="113" customWidth="1"/>
    <col min="5382" max="5382" width="22" style="113" customWidth="1"/>
    <col min="5383" max="5632" width="9.140625" style="113"/>
    <col min="5633" max="5633" width="6.5703125" style="113" customWidth="1"/>
    <col min="5634" max="5634" width="36.28515625" style="113" customWidth="1"/>
    <col min="5635" max="5635" width="13.28515625" style="113" customWidth="1"/>
    <col min="5636" max="5636" width="13.140625" style="113" customWidth="1"/>
    <col min="5637" max="5637" width="15" style="113" customWidth="1"/>
    <col min="5638" max="5638" width="22" style="113" customWidth="1"/>
    <col min="5639" max="5888" width="9.140625" style="113"/>
    <col min="5889" max="5889" width="6.5703125" style="113" customWidth="1"/>
    <col min="5890" max="5890" width="36.28515625" style="113" customWidth="1"/>
    <col min="5891" max="5891" width="13.28515625" style="113" customWidth="1"/>
    <col min="5892" max="5892" width="13.140625" style="113" customWidth="1"/>
    <col min="5893" max="5893" width="15" style="113" customWidth="1"/>
    <col min="5894" max="5894" width="22" style="113" customWidth="1"/>
    <col min="5895" max="6144" width="9.140625" style="113"/>
    <col min="6145" max="6145" width="6.5703125" style="113" customWidth="1"/>
    <col min="6146" max="6146" width="36.28515625" style="113" customWidth="1"/>
    <col min="6147" max="6147" width="13.28515625" style="113" customWidth="1"/>
    <col min="6148" max="6148" width="13.140625" style="113" customWidth="1"/>
    <col min="6149" max="6149" width="15" style="113" customWidth="1"/>
    <col min="6150" max="6150" width="22" style="113" customWidth="1"/>
    <col min="6151" max="6400" width="9.140625" style="113"/>
    <col min="6401" max="6401" width="6.5703125" style="113" customWidth="1"/>
    <col min="6402" max="6402" width="36.28515625" style="113" customWidth="1"/>
    <col min="6403" max="6403" width="13.28515625" style="113" customWidth="1"/>
    <col min="6404" max="6404" width="13.140625" style="113" customWidth="1"/>
    <col min="6405" max="6405" width="15" style="113" customWidth="1"/>
    <col min="6406" max="6406" width="22" style="113" customWidth="1"/>
    <col min="6407" max="6656" width="9.140625" style="113"/>
    <col min="6657" max="6657" width="6.5703125" style="113" customWidth="1"/>
    <col min="6658" max="6658" width="36.28515625" style="113" customWidth="1"/>
    <col min="6659" max="6659" width="13.28515625" style="113" customWidth="1"/>
    <col min="6660" max="6660" width="13.140625" style="113" customWidth="1"/>
    <col min="6661" max="6661" width="15" style="113" customWidth="1"/>
    <col min="6662" max="6662" width="22" style="113" customWidth="1"/>
    <col min="6663" max="6912" width="9.140625" style="113"/>
    <col min="6913" max="6913" width="6.5703125" style="113" customWidth="1"/>
    <col min="6914" max="6914" width="36.28515625" style="113" customWidth="1"/>
    <col min="6915" max="6915" width="13.28515625" style="113" customWidth="1"/>
    <col min="6916" max="6916" width="13.140625" style="113" customWidth="1"/>
    <col min="6917" max="6917" width="15" style="113" customWidth="1"/>
    <col min="6918" max="6918" width="22" style="113" customWidth="1"/>
    <col min="6919" max="7168" width="9.140625" style="113"/>
    <col min="7169" max="7169" width="6.5703125" style="113" customWidth="1"/>
    <col min="7170" max="7170" width="36.28515625" style="113" customWidth="1"/>
    <col min="7171" max="7171" width="13.28515625" style="113" customWidth="1"/>
    <col min="7172" max="7172" width="13.140625" style="113" customWidth="1"/>
    <col min="7173" max="7173" width="15" style="113" customWidth="1"/>
    <col min="7174" max="7174" width="22" style="113" customWidth="1"/>
    <col min="7175" max="7424" width="9.140625" style="113"/>
    <col min="7425" max="7425" width="6.5703125" style="113" customWidth="1"/>
    <col min="7426" max="7426" width="36.28515625" style="113" customWidth="1"/>
    <col min="7427" max="7427" width="13.28515625" style="113" customWidth="1"/>
    <col min="7428" max="7428" width="13.140625" style="113" customWidth="1"/>
    <col min="7429" max="7429" width="15" style="113" customWidth="1"/>
    <col min="7430" max="7430" width="22" style="113" customWidth="1"/>
    <col min="7431" max="7680" width="9.140625" style="113"/>
    <col min="7681" max="7681" width="6.5703125" style="113" customWidth="1"/>
    <col min="7682" max="7682" width="36.28515625" style="113" customWidth="1"/>
    <col min="7683" max="7683" width="13.28515625" style="113" customWidth="1"/>
    <col min="7684" max="7684" width="13.140625" style="113" customWidth="1"/>
    <col min="7685" max="7685" width="15" style="113" customWidth="1"/>
    <col min="7686" max="7686" width="22" style="113" customWidth="1"/>
    <col min="7687" max="7936" width="9.140625" style="113"/>
    <col min="7937" max="7937" width="6.5703125" style="113" customWidth="1"/>
    <col min="7938" max="7938" width="36.28515625" style="113" customWidth="1"/>
    <col min="7939" max="7939" width="13.28515625" style="113" customWidth="1"/>
    <col min="7940" max="7940" width="13.140625" style="113" customWidth="1"/>
    <col min="7941" max="7941" width="15" style="113" customWidth="1"/>
    <col min="7942" max="7942" width="22" style="113" customWidth="1"/>
    <col min="7943" max="8192" width="9.140625" style="113"/>
    <col min="8193" max="8193" width="6.5703125" style="113" customWidth="1"/>
    <col min="8194" max="8194" width="36.28515625" style="113" customWidth="1"/>
    <col min="8195" max="8195" width="13.28515625" style="113" customWidth="1"/>
    <col min="8196" max="8196" width="13.140625" style="113" customWidth="1"/>
    <col min="8197" max="8197" width="15" style="113" customWidth="1"/>
    <col min="8198" max="8198" width="22" style="113" customWidth="1"/>
    <col min="8199" max="8448" width="9.140625" style="113"/>
    <col min="8449" max="8449" width="6.5703125" style="113" customWidth="1"/>
    <col min="8450" max="8450" width="36.28515625" style="113" customWidth="1"/>
    <col min="8451" max="8451" width="13.28515625" style="113" customWidth="1"/>
    <col min="8452" max="8452" width="13.140625" style="113" customWidth="1"/>
    <col min="8453" max="8453" width="15" style="113" customWidth="1"/>
    <col min="8454" max="8454" width="22" style="113" customWidth="1"/>
    <col min="8455" max="8704" width="9.140625" style="113"/>
    <col min="8705" max="8705" width="6.5703125" style="113" customWidth="1"/>
    <col min="8706" max="8706" width="36.28515625" style="113" customWidth="1"/>
    <col min="8707" max="8707" width="13.28515625" style="113" customWidth="1"/>
    <col min="8708" max="8708" width="13.140625" style="113" customWidth="1"/>
    <col min="8709" max="8709" width="15" style="113" customWidth="1"/>
    <col min="8710" max="8710" width="22" style="113" customWidth="1"/>
    <col min="8711" max="8960" width="9.140625" style="113"/>
    <col min="8961" max="8961" width="6.5703125" style="113" customWidth="1"/>
    <col min="8962" max="8962" width="36.28515625" style="113" customWidth="1"/>
    <col min="8963" max="8963" width="13.28515625" style="113" customWidth="1"/>
    <col min="8964" max="8964" width="13.140625" style="113" customWidth="1"/>
    <col min="8965" max="8965" width="15" style="113" customWidth="1"/>
    <col min="8966" max="8966" width="22" style="113" customWidth="1"/>
    <col min="8967" max="9216" width="9.140625" style="113"/>
    <col min="9217" max="9217" width="6.5703125" style="113" customWidth="1"/>
    <col min="9218" max="9218" width="36.28515625" style="113" customWidth="1"/>
    <col min="9219" max="9219" width="13.28515625" style="113" customWidth="1"/>
    <col min="9220" max="9220" width="13.140625" style="113" customWidth="1"/>
    <col min="9221" max="9221" width="15" style="113" customWidth="1"/>
    <col min="9222" max="9222" width="22" style="113" customWidth="1"/>
    <col min="9223" max="9472" width="9.140625" style="113"/>
    <col min="9473" max="9473" width="6.5703125" style="113" customWidth="1"/>
    <col min="9474" max="9474" width="36.28515625" style="113" customWidth="1"/>
    <col min="9475" max="9475" width="13.28515625" style="113" customWidth="1"/>
    <col min="9476" max="9476" width="13.140625" style="113" customWidth="1"/>
    <col min="9477" max="9477" width="15" style="113" customWidth="1"/>
    <col min="9478" max="9478" width="22" style="113" customWidth="1"/>
    <col min="9479" max="9728" width="9.140625" style="113"/>
    <col min="9729" max="9729" width="6.5703125" style="113" customWidth="1"/>
    <col min="9730" max="9730" width="36.28515625" style="113" customWidth="1"/>
    <col min="9731" max="9731" width="13.28515625" style="113" customWidth="1"/>
    <col min="9732" max="9732" width="13.140625" style="113" customWidth="1"/>
    <col min="9733" max="9733" width="15" style="113" customWidth="1"/>
    <col min="9734" max="9734" width="22" style="113" customWidth="1"/>
    <col min="9735" max="9984" width="9.140625" style="113"/>
    <col min="9985" max="9985" width="6.5703125" style="113" customWidth="1"/>
    <col min="9986" max="9986" width="36.28515625" style="113" customWidth="1"/>
    <col min="9987" max="9987" width="13.28515625" style="113" customWidth="1"/>
    <col min="9988" max="9988" width="13.140625" style="113" customWidth="1"/>
    <col min="9989" max="9989" width="15" style="113" customWidth="1"/>
    <col min="9990" max="9990" width="22" style="113" customWidth="1"/>
    <col min="9991" max="10240" width="9.140625" style="113"/>
    <col min="10241" max="10241" width="6.5703125" style="113" customWidth="1"/>
    <col min="10242" max="10242" width="36.28515625" style="113" customWidth="1"/>
    <col min="10243" max="10243" width="13.28515625" style="113" customWidth="1"/>
    <col min="10244" max="10244" width="13.140625" style="113" customWidth="1"/>
    <col min="10245" max="10245" width="15" style="113" customWidth="1"/>
    <col min="10246" max="10246" width="22" style="113" customWidth="1"/>
    <col min="10247" max="10496" width="9.140625" style="113"/>
    <col min="10497" max="10497" width="6.5703125" style="113" customWidth="1"/>
    <col min="10498" max="10498" width="36.28515625" style="113" customWidth="1"/>
    <col min="10499" max="10499" width="13.28515625" style="113" customWidth="1"/>
    <col min="10500" max="10500" width="13.140625" style="113" customWidth="1"/>
    <col min="10501" max="10501" width="15" style="113" customWidth="1"/>
    <col min="10502" max="10502" width="22" style="113" customWidth="1"/>
    <col min="10503" max="10752" width="9.140625" style="113"/>
    <col min="10753" max="10753" width="6.5703125" style="113" customWidth="1"/>
    <col min="10754" max="10754" width="36.28515625" style="113" customWidth="1"/>
    <col min="10755" max="10755" width="13.28515625" style="113" customWidth="1"/>
    <col min="10756" max="10756" width="13.140625" style="113" customWidth="1"/>
    <col min="10757" max="10757" width="15" style="113" customWidth="1"/>
    <col min="10758" max="10758" width="22" style="113" customWidth="1"/>
    <col min="10759" max="11008" width="9.140625" style="113"/>
    <col min="11009" max="11009" width="6.5703125" style="113" customWidth="1"/>
    <col min="11010" max="11010" width="36.28515625" style="113" customWidth="1"/>
    <col min="11011" max="11011" width="13.28515625" style="113" customWidth="1"/>
    <col min="11012" max="11012" width="13.140625" style="113" customWidth="1"/>
    <col min="11013" max="11013" width="15" style="113" customWidth="1"/>
    <col min="11014" max="11014" width="22" style="113" customWidth="1"/>
    <col min="11015" max="11264" width="9.140625" style="113"/>
    <col min="11265" max="11265" width="6.5703125" style="113" customWidth="1"/>
    <col min="11266" max="11266" width="36.28515625" style="113" customWidth="1"/>
    <col min="11267" max="11267" width="13.28515625" style="113" customWidth="1"/>
    <col min="11268" max="11268" width="13.140625" style="113" customWidth="1"/>
    <col min="11269" max="11269" width="15" style="113" customWidth="1"/>
    <col min="11270" max="11270" width="22" style="113" customWidth="1"/>
    <col min="11271" max="11520" width="9.140625" style="113"/>
    <col min="11521" max="11521" width="6.5703125" style="113" customWidth="1"/>
    <col min="11522" max="11522" width="36.28515625" style="113" customWidth="1"/>
    <col min="11523" max="11523" width="13.28515625" style="113" customWidth="1"/>
    <col min="11524" max="11524" width="13.140625" style="113" customWidth="1"/>
    <col min="11525" max="11525" width="15" style="113" customWidth="1"/>
    <col min="11526" max="11526" width="22" style="113" customWidth="1"/>
    <col min="11527" max="11776" width="9.140625" style="113"/>
    <col min="11777" max="11777" width="6.5703125" style="113" customWidth="1"/>
    <col min="11778" max="11778" width="36.28515625" style="113" customWidth="1"/>
    <col min="11779" max="11779" width="13.28515625" style="113" customWidth="1"/>
    <col min="11780" max="11780" width="13.140625" style="113" customWidth="1"/>
    <col min="11781" max="11781" width="15" style="113" customWidth="1"/>
    <col min="11782" max="11782" width="22" style="113" customWidth="1"/>
    <col min="11783" max="12032" width="9.140625" style="113"/>
    <col min="12033" max="12033" width="6.5703125" style="113" customWidth="1"/>
    <col min="12034" max="12034" width="36.28515625" style="113" customWidth="1"/>
    <col min="12035" max="12035" width="13.28515625" style="113" customWidth="1"/>
    <col min="12036" max="12036" width="13.140625" style="113" customWidth="1"/>
    <col min="12037" max="12037" width="15" style="113" customWidth="1"/>
    <col min="12038" max="12038" width="22" style="113" customWidth="1"/>
    <col min="12039" max="12288" width="9.140625" style="113"/>
    <col min="12289" max="12289" width="6.5703125" style="113" customWidth="1"/>
    <col min="12290" max="12290" width="36.28515625" style="113" customWidth="1"/>
    <col min="12291" max="12291" width="13.28515625" style="113" customWidth="1"/>
    <col min="12292" max="12292" width="13.140625" style="113" customWidth="1"/>
    <col min="12293" max="12293" width="15" style="113" customWidth="1"/>
    <col min="12294" max="12294" width="22" style="113" customWidth="1"/>
    <col min="12295" max="12544" width="9.140625" style="113"/>
    <col min="12545" max="12545" width="6.5703125" style="113" customWidth="1"/>
    <col min="12546" max="12546" width="36.28515625" style="113" customWidth="1"/>
    <col min="12547" max="12547" width="13.28515625" style="113" customWidth="1"/>
    <col min="12548" max="12548" width="13.140625" style="113" customWidth="1"/>
    <col min="12549" max="12549" width="15" style="113" customWidth="1"/>
    <col min="12550" max="12550" width="22" style="113" customWidth="1"/>
    <col min="12551" max="12800" width="9.140625" style="113"/>
    <col min="12801" max="12801" width="6.5703125" style="113" customWidth="1"/>
    <col min="12802" max="12802" width="36.28515625" style="113" customWidth="1"/>
    <col min="12803" max="12803" width="13.28515625" style="113" customWidth="1"/>
    <col min="12804" max="12804" width="13.140625" style="113" customWidth="1"/>
    <col min="12805" max="12805" width="15" style="113" customWidth="1"/>
    <col min="12806" max="12806" width="22" style="113" customWidth="1"/>
    <col min="12807" max="13056" width="9.140625" style="113"/>
    <col min="13057" max="13057" width="6.5703125" style="113" customWidth="1"/>
    <col min="13058" max="13058" width="36.28515625" style="113" customWidth="1"/>
    <col min="13059" max="13059" width="13.28515625" style="113" customWidth="1"/>
    <col min="13060" max="13060" width="13.140625" style="113" customWidth="1"/>
    <col min="13061" max="13061" width="15" style="113" customWidth="1"/>
    <col min="13062" max="13062" width="22" style="113" customWidth="1"/>
    <col min="13063" max="13312" width="9.140625" style="113"/>
    <col min="13313" max="13313" width="6.5703125" style="113" customWidth="1"/>
    <col min="13314" max="13314" width="36.28515625" style="113" customWidth="1"/>
    <col min="13315" max="13315" width="13.28515625" style="113" customWidth="1"/>
    <col min="13316" max="13316" width="13.140625" style="113" customWidth="1"/>
    <col min="13317" max="13317" width="15" style="113" customWidth="1"/>
    <col min="13318" max="13318" width="22" style="113" customWidth="1"/>
    <col min="13319" max="13568" width="9.140625" style="113"/>
    <col min="13569" max="13569" width="6.5703125" style="113" customWidth="1"/>
    <col min="13570" max="13570" width="36.28515625" style="113" customWidth="1"/>
    <col min="13571" max="13571" width="13.28515625" style="113" customWidth="1"/>
    <col min="13572" max="13572" width="13.140625" style="113" customWidth="1"/>
    <col min="13573" max="13573" width="15" style="113" customWidth="1"/>
    <col min="13574" max="13574" width="22" style="113" customWidth="1"/>
    <col min="13575" max="13824" width="9.140625" style="113"/>
    <col min="13825" max="13825" width="6.5703125" style="113" customWidth="1"/>
    <col min="13826" max="13826" width="36.28515625" style="113" customWidth="1"/>
    <col min="13827" max="13827" width="13.28515625" style="113" customWidth="1"/>
    <col min="13828" max="13828" width="13.140625" style="113" customWidth="1"/>
    <col min="13829" max="13829" width="15" style="113" customWidth="1"/>
    <col min="13830" max="13830" width="22" style="113" customWidth="1"/>
    <col min="13831" max="14080" width="9.140625" style="113"/>
    <col min="14081" max="14081" width="6.5703125" style="113" customWidth="1"/>
    <col min="14082" max="14082" width="36.28515625" style="113" customWidth="1"/>
    <col min="14083" max="14083" width="13.28515625" style="113" customWidth="1"/>
    <col min="14084" max="14084" width="13.140625" style="113" customWidth="1"/>
    <col min="14085" max="14085" width="15" style="113" customWidth="1"/>
    <col min="14086" max="14086" width="22" style="113" customWidth="1"/>
    <col min="14087" max="14336" width="9.140625" style="113"/>
    <col min="14337" max="14337" width="6.5703125" style="113" customWidth="1"/>
    <col min="14338" max="14338" width="36.28515625" style="113" customWidth="1"/>
    <col min="14339" max="14339" width="13.28515625" style="113" customWidth="1"/>
    <col min="14340" max="14340" width="13.140625" style="113" customWidth="1"/>
    <col min="14341" max="14341" width="15" style="113" customWidth="1"/>
    <col min="14342" max="14342" width="22" style="113" customWidth="1"/>
    <col min="14343" max="14592" width="9.140625" style="113"/>
    <col min="14593" max="14593" width="6.5703125" style="113" customWidth="1"/>
    <col min="14594" max="14594" width="36.28515625" style="113" customWidth="1"/>
    <col min="14595" max="14595" width="13.28515625" style="113" customWidth="1"/>
    <col min="14596" max="14596" width="13.140625" style="113" customWidth="1"/>
    <col min="14597" max="14597" width="15" style="113" customWidth="1"/>
    <col min="14598" max="14598" width="22" style="113" customWidth="1"/>
    <col min="14599" max="14848" width="9.140625" style="113"/>
    <col min="14849" max="14849" width="6.5703125" style="113" customWidth="1"/>
    <col min="14850" max="14850" width="36.28515625" style="113" customWidth="1"/>
    <col min="14851" max="14851" width="13.28515625" style="113" customWidth="1"/>
    <col min="14852" max="14852" width="13.140625" style="113" customWidth="1"/>
    <col min="14853" max="14853" width="15" style="113" customWidth="1"/>
    <col min="14854" max="14854" width="22" style="113" customWidth="1"/>
    <col min="14855" max="15104" width="9.140625" style="113"/>
    <col min="15105" max="15105" width="6.5703125" style="113" customWidth="1"/>
    <col min="15106" max="15106" width="36.28515625" style="113" customWidth="1"/>
    <col min="15107" max="15107" width="13.28515625" style="113" customWidth="1"/>
    <col min="15108" max="15108" width="13.140625" style="113" customWidth="1"/>
    <col min="15109" max="15109" width="15" style="113" customWidth="1"/>
    <col min="15110" max="15110" width="22" style="113" customWidth="1"/>
    <col min="15111" max="15360" width="9.140625" style="113"/>
    <col min="15361" max="15361" width="6.5703125" style="113" customWidth="1"/>
    <col min="15362" max="15362" width="36.28515625" style="113" customWidth="1"/>
    <col min="15363" max="15363" width="13.28515625" style="113" customWidth="1"/>
    <col min="15364" max="15364" width="13.140625" style="113" customWidth="1"/>
    <col min="15365" max="15365" width="15" style="113" customWidth="1"/>
    <col min="15366" max="15366" width="22" style="113" customWidth="1"/>
    <col min="15367" max="15616" width="9.140625" style="113"/>
    <col min="15617" max="15617" width="6.5703125" style="113" customWidth="1"/>
    <col min="15618" max="15618" width="36.28515625" style="113" customWidth="1"/>
    <col min="15619" max="15619" width="13.28515625" style="113" customWidth="1"/>
    <col min="15620" max="15620" width="13.140625" style="113" customWidth="1"/>
    <col min="15621" max="15621" width="15" style="113" customWidth="1"/>
    <col min="15622" max="15622" width="22" style="113" customWidth="1"/>
    <col min="15623" max="15872" width="9.140625" style="113"/>
    <col min="15873" max="15873" width="6.5703125" style="113" customWidth="1"/>
    <col min="15874" max="15874" width="36.28515625" style="113" customWidth="1"/>
    <col min="15875" max="15875" width="13.28515625" style="113" customWidth="1"/>
    <col min="15876" max="15876" width="13.140625" style="113" customWidth="1"/>
    <col min="15877" max="15877" width="15" style="113" customWidth="1"/>
    <col min="15878" max="15878" width="22" style="113" customWidth="1"/>
    <col min="15879" max="16128" width="9.140625" style="113"/>
    <col min="16129" max="16129" width="6.5703125" style="113" customWidth="1"/>
    <col min="16130" max="16130" width="36.28515625" style="113" customWidth="1"/>
    <col min="16131" max="16131" width="13.28515625" style="113" customWidth="1"/>
    <col min="16132" max="16132" width="13.140625" style="113" customWidth="1"/>
    <col min="16133" max="16133" width="15" style="113" customWidth="1"/>
    <col min="16134" max="16134" width="22" style="113" customWidth="1"/>
    <col min="16135" max="16384" width="9.140625" style="113"/>
  </cols>
  <sheetData>
    <row r="1" spans="1:8" ht="37.5" customHeight="1" x14ac:dyDescent="0.25">
      <c r="A1" s="111"/>
      <c r="B1" s="111"/>
      <c r="C1" s="112" t="s">
        <v>170</v>
      </c>
      <c r="D1" s="112"/>
      <c r="E1" s="112"/>
    </row>
    <row r="2" spans="1:8" ht="18.75" x14ac:dyDescent="0.3">
      <c r="A2" s="114"/>
      <c r="B2" s="114"/>
      <c r="C2" s="114"/>
      <c r="D2" s="114"/>
      <c r="E2" s="115"/>
    </row>
    <row r="3" spans="1:8" ht="39" customHeight="1" x14ac:dyDescent="0.3">
      <c r="A3" s="116" t="s">
        <v>171</v>
      </c>
      <c r="B3" s="116"/>
      <c r="C3" s="116"/>
      <c r="D3" s="116"/>
      <c r="E3" s="116"/>
    </row>
    <row r="4" spans="1:8" ht="42" customHeight="1" x14ac:dyDescent="0.3">
      <c r="A4" s="84" t="s">
        <v>2</v>
      </c>
      <c r="B4" s="84"/>
      <c r="C4" s="84"/>
      <c r="D4" s="84"/>
      <c r="E4" s="84"/>
      <c r="F4" s="110"/>
      <c r="G4" s="117"/>
      <c r="H4" s="117"/>
    </row>
    <row r="5" spans="1:8" ht="18.75" x14ac:dyDescent="0.3">
      <c r="A5" s="118"/>
      <c r="B5" s="118"/>
      <c r="C5" s="118"/>
      <c r="D5" s="118"/>
      <c r="E5" s="118"/>
      <c r="F5" s="117"/>
      <c r="G5" s="117"/>
      <c r="H5" s="117"/>
    </row>
    <row r="6" spans="1:8" ht="28.15" customHeight="1" x14ac:dyDescent="0.2">
      <c r="A6" s="119" t="s">
        <v>3</v>
      </c>
      <c r="B6" s="119" t="s">
        <v>115</v>
      </c>
      <c r="C6" s="120" t="s">
        <v>116</v>
      </c>
      <c r="D6" s="121"/>
      <c r="E6" s="119" t="s">
        <v>102</v>
      </c>
    </row>
    <row r="7" spans="1:8" ht="37.15" customHeight="1" x14ac:dyDescent="0.2">
      <c r="A7" s="122"/>
      <c r="B7" s="122"/>
      <c r="C7" s="123" t="s">
        <v>117</v>
      </c>
      <c r="D7" s="123" t="s">
        <v>101</v>
      </c>
      <c r="E7" s="122"/>
    </row>
    <row r="8" spans="1:8" s="124" customFormat="1" ht="15.75" x14ac:dyDescent="0.25">
      <c r="A8" s="123">
        <v>1</v>
      </c>
      <c r="B8" s="123">
        <v>2</v>
      </c>
      <c r="C8" s="123">
        <v>3</v>
      </c>
      <c r="D8" s="123">
        <v>4</v>
      </c>
      <c r="E8" s="123">
        <v>5</v>
      </c>
    </row>
    <row r="9" spans="1:8" ht="94.5" x14ac:dyDescent="0.2">
      <c r="A9" s="123">
        <v>1</v>
      </c>
      <c r="B9" s="125" t="s">
        <v>118</v>
      </c>
      <c r="C9" s="126">
        <v>0</v>
      </c>
      <c r="D9" s="126">
        <v>0</v>
      </c>
      <c r="E9" s="126">
        <f t="shared" ref="E9:E14" si="0">+C9-D9</f>
        <v>0</v>
      </c>
    </row>
    <row r="10" spans="1:8" ht="17.25" customHeight="1" x14ac:dyDescent="0.2">
      <c r="A10" s="123">
        <v>2</v>
      </c>
      <c r="B10" s="127" t="s">
        <v>119</v>
      </c>
      <c r="C10" s="128">
        <v>0</v>
      </c>
      <c r="D10" s="128">
        <v>0</v>
      </c>
      <c r="E10" s="126">
        <f t="shared" si="0"/>
        <v>0</v>
      </c>
    </row>
    <row r="11" spans="1:8" ht="17.25" customHeight="1" x14ac:dyDescent="0.2">
      <c r="A11" s="123">
        <v>3</v>
      </c>
      <c r="B11" s="127" t="s">
        <v>120</v>
      </c>
      <c r="C11" s="129">
        <f>'[1]техническая вода'!$E$92</f>
        <v>36.9</v>
      </c>
      <c r="D11" s="129">
        <f>'[1]техническая вода'!$G$92</f>
        <v>36.9</v>
      </c>
      <c r="E11" s="126">
        <f t="shared" si="0"/>
        <v>0</v>
      </c>
    </row>
    <row r="12" spans="1:8" ht="17.25" customHeight="1" x14ac:dyDescent="0.25">
      <c r="A12" s="123">
        <v>4</v>
      </c>
      <c r="B12" s="130" t="s">
        <v>121</v>
      </c>
      <c r="C12" s="126">
        <v>0</v>
      </c>
      <c r="D12" s="126">
        <v>0</v>
      </c>
      <c r="E12" s="126">
        <f t="shared" si="0"/>
        <v>0</v>
      </c>
    </row>
    <row r="13" spans="1:8" ht="17.25" customHeight="1" x14ac:dyDescent="0.25">
      <c r="A13" s="123">
        <v>5</v>
      </c>
      <c r="B13" s="130" t="s">
        <v>122</v>
      </c>
      <c r="C13" s="126">
        <f>C11</f>
        <v>36.9</v>
      </c>
      <c r="D13" s="126">
        <f>D11</f>
        <v>36.9</v>
      </c>
      <c r="E13" s="126">
        <f t="shared" si="0"/>
        <v>0</v>
      </c>
    </row>
    <row r="14" spans="1:8" ht="17.25" customHeight="1" x14ac:dyDescent="0.25">
      <c r="A14" s="123">
        <v>6</v>
      </c>
      <c r="B14" s="130" t="s">
        <v>123</v>
      </c>
      <c r="C14" s="126">
        <f>'[1]техническая вода'!$E$94</f>
        <v>9.2200000000000006</v>
      </c>
      <c r="D14" s="126">
        <f>'[1]техническая вода'!$G$94</f>
        <v>9.2200000000000006</v>
      </c>
      <c r="E14" s="126">
        <f t="shared" si="0"/>
        <v>0</v>
      </c>
    </row>
    <row r="15" spans="1:8" ht="17.25" customHeight="1" x14ac:dyDescent="0.2">
      <c r="A15" s="123">
        <v>7</v>
      </c>
      <c r="B15" s="125" t="s">
        <v>124</v>
      </c>
      <c r="C15" s="126">
        <f>C13+C14</f>
        <v>46.12</v>
      </c>
      <c r="D15" s="126">
        <f>D13+D14</f>
        <v>46.12</v>
      </c>
      <c r="E15" s="126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5"/>
  <sheetViews>
    <sheetView zoomScaleNormal="100" workbookViewId="0">
      <selection activeCell="E9" sqref="E9"/>
    </sheetView>
  </sheetViews>
  <sheetFormatPr defaultRowHeight="12.75" x14ac:dyDescent="0.2"/>
  <cols>
    <col min="1" max="1" width="6.5703125" style="48" customWidth="1"/>
    <col min="2" max="2" width="36.28515625" style="48" customWidth="1"/>
    <col min="3" max="4" width="13.28515625" style="48" customWidth="1"/>
    <col min="5" max="5" width="15.42578125" style="48" customWidth="1"/>
    <col min="6" max="6" width="22" style="48" customWidth="1"/>
    <col min="7" max="16384" width="9.140625" style="48"/>
  </cols>
  <sheetData>
    <row r="1" spans="1:8" ht="34.5" customHeight="1" x14ac:dyDescent="0.25">
      <c r="A1" s="47"/>
      <c r="B1" s="47"/>
      <c r="C1" s="82" t="s">
        <v>125</v>
      </c>
      <c r="D1" s="82"/>
      <c r="E1" s="82"/>
    </row>
    <row r="2" spans="1:8" ht="18.75" x14ac:dyDescent="0.3">
      <c r="A2" s="49"/>
      <c r="B2" s="49"/>
      <c r="C2" s="49"/>
      <c r="D2" s="49"/>
      <c r="E2" s="50"/>
    </row>
    <row r="3" spans="1:8" ht="34.5" customHeight="1" x14ac:dyDescent="0.3">
      <c r="A3" s="95" t="s">
        <v>126</v>
      </c>
      <c r="B3" s="95"/>
      <c r="C3" s="95"/>
      <c r="D3" s="95"/>
      <c r="E3" s="95"/>
    </row>
    <row r="4" spans="1:8" ht="33.75" customHeight="1" x14ac:dyDescent="0.3">
      <c r="A4" s="84" t="s">
        <v>2</v>
      </c>
      <c r="B4" s="84"/>
      <c r="C4" s="84"/>
      <c r="D4" s="84"/>
      <c r="E4" s="84"/>
      <c r="F4" s="3"/>
      <c r="G4" s="4"/>
      <c r="H4" s="4"/>
    </row>
    <row r="5" spans="1:8" ht="18.75" x14ac:dyDescent="0.3">
      <c r="A5" s="51"/>
      <c r="B5" s="51"/>
      <c r="C5" s="51"/>
      <c r="D5" s="51"/>
      <c r="E5" s="51"/>
      <c r="F5" s="4"/>
      <c r="G5" s="4"/>
      <c r="H5" s="4"/>
    </row>
    <row r="6" spans="1:8" ht="28.15" customHeight="1" x14ac:dyDescent="0.2">
      <c r="A6" s="85" t="s">
        <v>3</v>
      </c>
      <c r="B6" s="85" t="s">
        <v>115</v>
      </c>
      <c r="C6" s="88" t="s">
        <v>116</v>
      </c>
      <c r="D6" s="89"/>
      <c r="E6" s="85" t="s">
        <v>102</v>
      </c>
    </row>
    <row r="7" spans="1:8" ht="37.15" customHeight="1" x14ac:dyDescent="0.2">
      <c r="A7" s="87"/>
      <c r="B7" s="87"/>
      <c r="C7" s="6" t="s">
        <v>117</v>
      </c>
      <c r="D7" s="6" t="s">
        <v>101</v>
      </c>
      <c r="E7" s="87"/>
    </row>
    <row r="8" spans="1:8" s="52" customFormat="1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 x14ac:dyDescent="0.2">
      <c r="A9" s="6">
        <v>1</v>
      </c>
      <c r="B9" s="41" t="s">
        <v>118</v>
      </c>
      <c r="C9" s="8">
        <v>0</v>
      </c>
      <c r="D9" s="8">
        <v>0</v>
      </c>
      <c r="E9" s="8">
        <v>0</v>
      </c>
    </row>
    <row r="10" spans="1:8" ht="17.25" customHeight="1" x14ac:dyDescent="0.2">
      <c r="A10" s="6">
        <v>2</v>
      </c>
      <c r="B10" s="53" t="s">
        <v>119</v>
      </c>
      <c r="C10" s="17">
        <v>0</v>
      </c>
      <c r="D10" s="17">
        <v>0</v>
      </c>
      <c r="E10" s="8">
        <v>0</v>
      </c>
    </row>
    <row r="11" spans="1:8" ht="17.25" customHeight="1" x14ac:dyDescent="0.2">
      <c r="A11" s="6">
        <v>3</v>
      </c>
      <c r="B11" s="53" t="s">
        <v>120</v>
      </c>
      <c r="C11" s="17">
        <v>10.9</v>
      </c>
      <c r="D11" s="17">
        <v>10.9</v>
      </c>
      <c r="E11" s="8">
        <v>0</v>
      </c>
    </row>
    <row r="12" spans="1:8" ht="17.25" customHeight="1" x14ac:dyDescent="0.25">
      <c r="A12" s="6">
        <v>4</v>
      </c>
      <c r="B12" s="54" t="s">
        <v>121</v>
      </c>
      <c r="C12" s="8">
        <v>0</v>
      </c>
      <c r="D12" s="8">
        <v>0</v>
      </c>
      <c r="E12" s="8">
        <v>0</v>
      </c>
    </row>
    <row r="13" spans="1:8" ht="17.25" customHeight="1" x14ac:dyDescent="0.25">
      <c r="A13" s="6">
        <v>5</v>
      </c>
      <c r="B13" s="54" t="s">
        <v>122</v>
      </c>
      <c r="C13" s="8">
        <v>10.9</v>
      </c>
      <c r="D13" s="8">
        <v>10.9</v>
      </c>
      <c r="E13" s="8">
        <v>0</v>
      </c>
    </row>
    <row r="14" spans="1:8" ht="17.25" customHeight="1" x14ac:dyDescent="0.25">
      <c r="A14" s="6">
        <v>6</v>
      </c>
      <c r="B14" s="54" t="s">
        <v>123</v>
      </c>
      <c r="C14" s="8">
        <v>2.73</v>
      </c>
      <c r="D14" s="8">
        <v>2.73</v>
      </c>
      <c r="E14" s="8">
        <v>0</v>
      </c>
    </row>
    <row r="15" spans="1:8" ht="17.25" customHeight="1" x14ac:dyDescent="0.2">
      <c r="A15" s="6">
        <v>7</v>
      </c>
      <c r="B15" s="41" t="s">
        <v>124</v>
      </c>
      <c r="C15" s="8">
        <v>13.63</v>
      </c>
      <c r="D15" s="8">
        <v>13.63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</vt:i4>
      </vt:variant>
    </vt:vector>
  </HeadingPairs>
  <TitlesOfParts>
    <vt:vector size="17" baseType="lpstr">
      <vt:lpstr>1 вода</vt:lpstr>
      <vt:lpstr>1 вода тех</vt:lpstr>
      <vt:lpstr>1 стоки</vt:lpstr>
      <vt:lpstr>2 вода</vt:lpstr>
      <vt:lpstr>2 вода тех</vt:lpstr>
      <vt:lpstr>2 стоки</vt:lpstr>
      <vt:lpstr>3 вода</vt:lpstr>
      <vt:lpstr>3 вода тех</vt:lpstr>
      <vt:lpstr>3 стоки</vt:lpstr>
      <vt:lpstr>4 вода</vt:lpstr>
      <vt:lpstr>4 вода тех</vt:lpstr>
      <vt:lpstr>4 стоки</vt:lpstr>
      <vt:lpstr>7 вода</vt:lpstr>
      <vt:lpstr>7 вода тех</vt:lpstr>
      <vt:lpstr>7 стоки</vt:lpstr>
      <vt:lpstr>'4 стоки'!_GoBack</vt:lpstr>
      <vt:lpstr>'7 вода'!Область_печати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Козлова</cp:lastModifiedBy>
  <cp:lastPrinted>2013-11-27T04:45:37Z</cp:lastPrinted>
  <dcterms:created xsi:type="dcterms:W3CDTF">2013-11-25T08:33:42Z</dcterms:created>
  <dcterms:modified xsi:type="dcterms:W3CDTF">2013-11-27T04:45:40Z</dcterms:modified>
</cp:coreProperties>
</file>